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Youtube Content\Excel Test Solution\"/>
    </mc:Choice>
  </mc:AlternateContent>
  <xr:revisionPtr revIDLastSave="0" documentId="13_ncr:1_{C80ADE17-020A-44F5-850D-15B2A339E8FD}" xr6:coauthVersionLast="47" xr6:coauthVersionMax="47" xr10:uidLastSave="{00000000-0000-0000-0000-000000000000}"/>
  <bookViews>
    <workbookView xWindow="28680" yWindow="-120" windowWidth="29040" windowHeight="15720" xr2:uid="{675623DA-751B-4835-8612-C18C79CFE65C}"/>
  </bookViews>
  <sheets>
    <sheet name="E1" sheetId="3" r:id="rId1"/>
    <sheet name="E2" sheetId="15" r:id="rId2"/>
    <sheet name="E3" sheetId="16" r:id="rId3"/>
    <sheet name="sales_data" sheetId="14" r:id="rId4"/>
  </sheets>
  <definedNames>
    <definedName name="_xlnm._FilterDatabase" localSheetId="0" hidden="1">'E1'!$A$14:$G$39</definedName>
    <definedName name="_xlnm._FilterDatabase" localSheetId="1" hidden="1">'E2'!$A$13:$G$38</definedName>
    <definedName name="_xlnm._FilterDatabase" localSheetId="2" hidden="1">'E3'!$A$11:$G$36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7" i="16" l="1"/>
  <c r="M20" i="16" a="1"/>
  <c r="M20" i="16" s="1"/>
  <c r="K20" i="16" a="1"/>
  <c r="K20" i="16" s="1"/>
  <c r="R11" i="16" a="1"/>
  <c r="R11" i="16" s="1"/>
  <c r="S12" i="16" a="1"/>
  <c r="S12" i="16" s="1"/>
  <c r="P12" i="16" a="1"/>
  <c r="P12" i="16" s="1"/>
  <c r="O12" i="16" a="1"/>
  <c r="O12" i="16" s="1"/>
  <c r="K12" i="16" a="1"/>
  <c r="K12" i="16" s="1"/>
  <c r="I13" i="16"/>
  <c r="I14" i="16"/>
  <c r="I15" i="16"/>
  <c r="I16" i="16"/>
  <c r="I17" i="16"/>
  <c r="I18" i="16"/>
  <c r="I19" i="16"/>
  <c r="I20" i="16"/>
  <c r="I21" i="16"/>
  <c r="I22" i="16"/>
  <c r="I23" i="16"/>
  <c r="I24" i="16"/>
  <c r="I25" i="16"/>
  <c r="I26" i="16"/>
  <c r="I27" i="16"/>
  <c r="I28" i="16"/>
  <c r="I29" i="16"/>
  <c r="I30" i="16"/>
  <c r="I31" i="16"/>
  <c r="I32" i="16"/>
  <c r="I33" i="16"/>
  <c r="I34" i="16"/>
  <c r="I35" i="16"/>
  <c r="I36" i="16"/>
  <c r="I12" i="16"/>
  <c r="I15" i="15"/>
  <c r="I16" i="15"/>
  <c r="I17" i="15"/>
  <c r="I18" i="15"/>
  <c r="I19" i="15"/>
  <c r="I20" i="15"/>
  <c r="I21" i="15"/>
  <c r="I22" i="15"/>
  <c r="I23" i="15"/>
  <c r="I24" i="15"/>
  <c r="I25" i="15"/>
  <c r="I26" i="15"/>
  <c r="I27" i="15"/>
  <c r="I28" i="15"/>
  <c r="I29" i="15"/>
  <c r="I30" i="15"/>
  <c r="I31" i="15"/>
  <c r="I32" i="15"/>
  <c r="I33" i="15"/>
  <c r="I34" i="15"/>
  <c r="I35" i="15"/>
  <c r="I36" i="15"/>
  <c r="I37" i="15"/>
  <c r="I38" i="15"/>
  <c r="I14" i="15"/>
  <c r="H15" i="15"/>
  <c r="H16" i="15"/>
  <c r="H17" i="15"/>
  <c r="H18" i="15"/>
  <c r="H19" i="15"/>
  <c r="H20" i="15"/>
  <c r="H21" i="15"/>
  <c r="H22" i="15"/>
  <c r="H23" i="15"/>
  <c r="H24" i="15"/>
  <c r="H25" i="15"/>
  <c r="H26" i="15"/>
  <c r="H27" i="15"/>
  <c r="H28" i="15"/>
  <c r="H29" i="15"/>
  <c r="H30" i="15"/>
  <c r="H31" i="15"/>
  <c r="H32" i="15"/>
  <c r="H33" i="15"/>
  <c r="H34" i="15"/>
  <c r="H35" i="15"/>
  <c r="H36" i="15"/>
  <c r="H37" i="15"/>
  <c r="H38" i="15"/>
  <c r="H14" i="15"/>
  <c r="K17" i="15" a="1"/>
  <c r="K17" i="15" s="1"/>
  <c r="L7" i="14" a="1"/>
  <c r="L7" i="14" s="1"/>
  <c r="K14" i="15" a="1"/>
  <c r="K14" i="15" s="1"/>
  <c r="L2" i="14"/>
  <c r="T2" i="15"/>
  <c r="R2" i="15" a="1"/>
  <c r="R2" i="15" s="1"/>
  <c r="L2" i="15" a="1"/>
  <c r="L2" i="15" s="1"/>
  <c r="W22" i="3" a="1"/>
  <c r="W22" i="3" s="1"/>
  <c r="O23" i="3" a="1"/>
  <c r="O23" i="3" s="1"/>
  <c r="G2" i="14" a="1"/>
  <c r="G2" i="14" s="1"/>
  <c r="J14" i="3" a="1"/>
  <c r="J14" i="3" s="1"/>
  <c r="S3" i="3" a="1"/>
  <c r="S3" i="3" s="1"/>
  <c r="N3" i="3" a="1"/>
  <c r="N3" i="3" s="1"/>
  <c r="J3" i="3" a="1"/>
  <c r="J3" i="3"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<sst xmlns="http://schemas.openxmlformats.org/spreadsheetml/2006/main" count="426" uniqueCount="119">
  <si>
    <t>Questions</t>
  </si>
  <si>
    <t>Employee ID</t>
  </si>
  <si>
    <t>Employee Name</t>
  </si>
  <si>
    <t>Department</t>
  </si>
  <si>
    <t>Performance Rating</t>
  </si>
  <si>
    <t>EMP001</t>
  </si>
  <si>
    <t>Sales</t>
  </si>
  <si>
    <t>EMP002</t>
  </si>
  <si>
    <t>IT</t>
  </si>
  <si>
    <t>EMP003</t>
  </si>
  <si>
    <t>HR</t>
  </si>
  <si>
    <t>EMP004</t>
  </si>
  <si>
    <t>Finance</t>
  </si>
  <si>
    <t>EMP005</t>
  </si>
  <si>
    <t>Operations</t>
  </si>
  <si>
    <t>EMP006</t>
  </si>
  <si>
    <t>EMP007</t>
  </si>
  <si>
    <t>EMP008</t>
  </si>
  <si>
    <t>EMP009</t>
  </si>
  <si>
    <t>EMP010</t>
  </si>
  <si>
    <t>EMP011</t>
  </si>
  <si>
    <t>EMP012</t>
  </si>
  <si>
    <t>EMP013</t>
  </si>
  <si>
    <t>EMP014</t>
  </si>
  <si>
    <t>EMP015</t>
  </si>
  <si>
    <t>EMP016</t>
  </si>
  <si>
    <t>EMP017</t>
  </si>
  <si>
    <t>EMP018</t>
  </si>
  <si>
    <t>EMP019</t>
  </si>
  <si>
    <t>EMP020</t>
  </si>
  <si>
    <t>EMP021</t>
  </si>
  <si>
    <t>EMP022</t>
  </si>
  <si>
    <t>EMP023</t>
  </si>
  <si>
    <t>EMP024</t>
  </si>
  <si>
    <t>EMP025</t>
  </si>
  <si>
    <t>Salary</t>
  </si>
  <si>
    <t>Experience Years</t>
  </si>
  <si>
    <t>Bonus Eligible</t>
  </si>
  <si>
    <t>Yes</t>
  </si>
  <si>
    <t>No</t>
  </si>
  <si>
    <t>John May</t>
  </si>
  <si>
    <t>Peter White</t>
  </si>
  <si>
    <t>Carl Nowak</t>
  </si>
  <si>
    <t>George Ramsay</t>
  </si>
  <si>
    <t>Mertl Pavel</t>
  </si>
  <si>
    <t>Sarah Chen</t>
  </si>
  <si>
    <t>Alice Johnson</t>
  </si>
  <si>
    <t>Bob Smith</t>
  </si>
  <si>
    <t>Carol Davis</t>
  </si>
  <si>
    <t>Diana Prince</t>
  </si>
  <si>
    <t>Evan Moore</t>
  </si>
  <si>
    <t>Frank Miller</t>
  </si>
  <si>
    <t>Grace Lee</t>
  </si>
  <si>
    <t>Henry Wilson</t>
  </si>
  <si>
    <t>Iris Anderson</t>
  </si>
  <si>
    <t>Jack Brown</t>
  </si>
  <si>
    <t>Karen Thomas</t>
  </si>
  <si>
    <t>Liam Martin</t>
  </si>
  <si>
    <t>Maria Garcia</t>
  </si>
  <si>
    <t>Nina Taylor</t>
  </si>
  <si>
    <t>Oscar Harris</t>
  </si>
  <si>
    <t>Patricia Clark</t>
  </si>
  <si>
    <t>Quinn Lewis</t>
  </si>
  <si>
    <t>Rachel Walker</t>
  </si>
  <si>
    <t>Steve Hall</t>
  </si>
  <si>
    <t>Quarter</t>
  </si>
  <si>
    <t>Revenue</t>
  </si>
  <si>
    <t>Q1</t>
  </si>
  <si>
    <t>Q2</t>
  </si>
  <si>
    <t>Q3</t>
  </si>
  <si>
    <t>Q4</t>
  </si>
  <si>
    <t>Sort sales data by Quarter (ascending) then by Revenue (descending). Show all columns?</t>
  </si>
  <si>
    <t>Sort employees by Performance Rating (descending) then by Name (ascending). Show all employee data?</t>
  </si>
  <si>
    <t>Generate a sequence of numbers from 1 to 10 in a vertical column?</t>
  </si>
  <si>
    <t>Extract all employees with Performance Rating = 4. Show Employee Name, Department, and Rating?</t>
  </si>
  <si>
    <t>Generate a 5x5 matrix of numbers starting from 1?</t>
  </si>
  <si>
    <t>Generate sequence starting from 100, incrementing by 5 for 8 rows?</t>
  </si>
  <si>
    <t>Convert sales data to text with semicolon delimiter?</t>
  </si>
  <si>
    <t>Convert employee names from vertical (column) to horizontal (row) using TRANSPOSE?</t>
  </si>
  <si>
    <t>Transpose sales quarterly data. Turn quarters (Q1-Q4) from rows to columns?</t>
  </si>
  <si>
    <t>Create a summary by transposing salary data. Show employees as columns?</t>
  </si>
  <si>
    <t>Generate random Performance Rating (1-5) for new employee evaluation?</t>
  </si>
  <si>
    <t>Generate random salary for job simulation (range $30000-$60000)?</t>
  </si>
  <si>
    <t>Generate random employee ID number (100-999) for new hire?</t>
  </si>
  <si>
    <t>Generate a 5x3 array of random decimal numbers between 0 and 100?</t>
  </si>
  <si>
    <t>Create test data: 10 employees with random performance scores (1-5) as integers?</t>
  </si>
  <si>
    <t>Generate salary matrix: 5 departments x 4 quarters with random revenue (50000-100000)?</t>
  </si>
  <si>
    <t>Get list of unique departments from the employee table?</t>
  </si>
  <si>
    <t>Find all unique quarters from sales data?</t>
  </si>
  <si>
    <t>Get unique combinations of Department and Performance Rating. Count how many unique combos exist?</t>
  </si>
  <si>
    <t>Filter employees from 'Sales' department with Salary &gt; $40000. Show Name, Dept, Rating and Salary?</t>
  </si>
  <si>
    <t>Extract only employees with 'Bonus Eligible' = 'Yes'. Display their Name &amp; Department?</t>
  </si>
  <si>
    <t>Sort employees by Salary in descending order (highest to lowest)?</t>
  </si>
  <si>
    <t>Q5</t>
  </si>
  <si>
    <t>Q6</t>
  </si>
  <si>
    <t>Q7</t>
  </si>
  <si>
    <t>Q11</t>
  </si>
  <si>
    <t>Q12</t>
  </si>
  <si>
    <t>Q13.</t>
  </si>
  <si>
    <t>Convert array of employees (Name, Department, Rating) to a single text string?</t>
  </si>
  <si>
    <t>Q14</t>
  </si>
  <si>
    <t>Q15</t>
  </si>
  <si>
    <t>Q16</t>
  </si>
  <si>
    <t>Q17</t>
  </si>
  <si>
    <t>Random Rating</t>
  </si>
  <si>
    <t>Q18</t>
  </si>
  <si>
    <t>Q19</t>
  </si>
  <si>
    <t>Random Salary</t>
  </si>
  <si>
    <t>Random ID</t>
  </si>
  <si>
    <t>Random Decimal</t>
  </si>
  <si>
    <t>Random Score</t>
  </si>
  <si>
    <t>Employees</t>
  </si>
  <si>
    <t>Q20</t>
  </si>
  <si>
    <t>Q21</t>
  </si>
  <si>
    <t>Q22</t>
  </si>
  <si>
    <t>Q23</t>
  </si>
  <si>
    <t>Q24</t>
  </si>
  <si>
    <t>Q25</t>
  </si>
  <si>
    <t>Q26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</si>
</sst>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6" formatCode="_-[$$-409]* #,##0_ ;_-[$$-409]* \-#,##0\ ;_-[$$-409]* &quot;-&quot;??_ ;_-@_ "/>
  </numFmts>
  <fonts count="4" x14ac:knownFonts="1">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s>
  <fills count="3">
    <fill>
      <patternFill patternType="none"/>
    </fill>
    <fill>
      <patternFill patternType="gray125"/>
    </fill>
    <fill>
      <patternFill patternType="solid">
        <fgColor theme="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cellStyleXfs>
  <cellXfs count="25">
    <xf numFmtId="0" fontId="0" fillId="0" borderId="0" xfId="0"/>
    <xf numFmtId="0" fontId="0" fillId="0" borderId="1" xfId="0" applyBorder="1" applyAlignment="1">
      <alignment horizontal="center" vertical="center"/>
    </xf>
    <xf numFmtId="0" fontId="2" fillId="2" borderId="1" xfId="0" applyFont="1" applyFill="1" applyBorder="1" applyAlignment="1">
      <alignment horizontal="center" vertical="center"/>
    </xf>
    <xf numFmtId="0" fontId="3" fillId="0" borderId="0" xfId="0" applyFont="1"/>
    <xf numFmtId="0" fontId="0" fillId="0" borderId="0" xfId="0" applyAlignment="1">
      <alignment horizontal="center" vertical="center"/>
    </xf>
    <xf numFmtId="0" fontId="0" fillId="0" borderId="0" xfId="0" applyAlignment="1">
      <alignment horizontal="center"/>
    </xf>
    <xf numFmtId="0" fontId="1" fillId="2" borderId="1" xfId="0" applyFont="1" applyFill="1" applyBorder="1" applyAlignment="1">
      <alignment horizontal="center" vertical="center" wrapText="1"/>
    </xf>
    <xf numFmtId="14" fontId="0" fillId="0" borderId="1" xfId="0" applyNumberFormat="1"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4" xfId="0" applyBorder="1" applyAlignment="1">
      <alignment horizontal="center"/>
    </xf>
    <xf numFmtId="0" fontId="1" fillId="0" borderId="1" xfId="0" applyFont="1" applyBorder="1" applyAlignment="1">
      <alignment horizontal="center" vertical="center"/>
    </xf>
    <xf numFmtId="0" fontId="0" fillId="0" borderId="0" xfId="0" applyAlignment="1">
      <alignment horizont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0" fillId="0" borderId="1" xfId="0" applyBorder="1" applyAlignment="1">
      <alignment horizontal="left"/>
    </xf>
    <xf numFmtId="0" fontId="0" fillId="0" borderId="3" xfId="0" applyBorder="1" applyAlignment="1">
      <alignment horizontal="left"/>
    </xf>
    <xf numFmtId="0" fontId="0" fillId="0" borderId="5" xfId="0" applyBorder="1" applyAlignment="1">
      <alignment horizontal="left"/>
    </xf>
    <xf numFmtId="0" fontId="0" fillId="0" borderId="6" xfId="0" applyBorder="1" applyAlignment="1">
      <alignment horizontal="left"/>
    </xf>
    <xf numFmtId="0" fontId="0" fillId="0" borderId="10" xfId="0" applyBorder="1" applyAlignment="1">
      <alignment horizontal="left"/>
    </xf>
    <xf numFmtId="0" fontId="0" fillId="0" borderId="11" xfId="0" applyBorder="1" applyAlignment="1">
      <alignment horizontal="left"/>
    </xf>
    <xf numFmtId="0" fontId="0" fillId="0" borderId="12" xfId="0" applyBorder="1" applyAlignment="1">
      <alignment horizontal="left"/>
    </xf>
    <xf numFmtId="0" fontId="1" fillId="0" borderId="0" xfId="0" applyFont="1" applyFill="1" applyBorder="1" applyAlignment="1">
      <alignment horizontal="center" vertical="center"/>
    </xf>
    <xf numFmtId="166" fontId="3" fillId="0" borderId="0" xfId="0" applyNumberFormat="1" applyFont="1"/>
  </cellXfs>
  <cellStyles count="1">
    <cellStyle name="Normal" xfId="0" builtinId="0"/>
  </cellStyles>
  <dxfs count="0"/>
  <tableStyles count="1" defaultTableStyle="TableStyleMedium2" defaultPivotStyle="PivotStyleLight16">
    <tableStyle name="Invisible" pivot="0" table="0" count="0" xr9:uid="{E0E61BF6-50F8-4E94-9DB0-90E29C291136}"/>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1724A-3CE4-4798-A357-7C8708367A42}">
  <dimension ref="A1:W47"/>
  <sheetViews>
    <sheetView showGridLines="0" tabSelected="1" workbookViewId="0">
      <selection sqref="A1:G1"/>
    </sheetView>
  </sheetViews>
  <sheetFormatPr defaultRowHeight="14.4" x14ac:dyDescent="0.3"/>
  <cols>
    <col min="1" max="1" width="10" style="5" customWidth="1"/>
    <col min="2" max="2" width="16.109375" style="5" customWidth="1"/>
    <col min="3" max="3" width="15" style="5" customWidth="1"/>
    <col min="4" max="4" width="16.6640625" style="5" customWidth="1"/>
    <col min="5" max="5" width="14.77734375" style="5" customWidth="1"/>
    <col min="6" max="6" width="13.21875" style="5" customWidth="1"/>
    <col min="7" max="7" width="34.88671875" style="5" customWidth="1"/>
    <col min="9" max="9" width="3" style="4" bestFit="1" customWidth="1"/>
    <col min="10" max="10" width="16.21875" bestFit="1" customWidth="1"/>
    <col min="11" max="11" width="12.21875" bestFit="1" customWidth="1"/>
    <col min="12" max="12" width="19.44140625" bestFit="1" customWidth="1"/>
    <col min="13" max="13" width="6.5546875" bestFit="1" customWidth="1"/>
    <col min="14" max="14" width="16.109375" bestFit="1" customWidth="1"/>
    <col min="15" max="15" width="8.44140625" bestFit="1" customWidth="1"/>
    <col min="16" max="16" width="14.33203125" bestFit="1" customWidth="1"/>
    <col min="17" max="17" width="10.5546875" bestFit="1" customWidth="1"/>
    <col min="19" max="19" width="6.5546875" bestFit="1" customWidth="1"/>
    <col min="20" max="20" width="10.5546875" bestFit="1" customWidth="1"/>
    <col min="21" max="21" width="14.33203125" bestFit="1" customWidth="1"/>
  </cols>
  <sheetData>
    <row r="1" spans="1:20" ht="25.2" customHeight="1" x14ac:dyDescent="0.3">
      <c r="A1" s="13" t="s">
        <v>0</v>
      </c>
      <c r="B1" s="14"/>
      <c r="C1" s="14"/>
      <c r="D1" s="14"/>
      <c r="E1" s="14"/>
      <c r="F1" s="14"/>
      <c r="G1" s="15"/>
      <c r="J1" t="s">
        <v>67</v>
      </c>
      <c r="N1" t="s">
        <v>68</v>
      </c>
      <c r="S1" t="s">
        <v>69</v>
      </c>
    </row>
    <row r="2" spans="1:20" ht="43.2" x14ac:dyDescent="0.3">
      <c r="A2" s="9">
        <v>1</v>
      </c>
      <c r="B2" s="16" t="s">
        <v>74</v>
      </c>
      <c r="C2" s="16"/>
      <c r="D2" s="16"/>
      <c r="E2" s="16"/>
      <c r="F2" s="16"/>
      <c r="G2" s="17"/>
      <c r="I2"/>
      <c r="J2" s="6" t="s">
        <v>2</v>
      </c>
      <c r="K2" s="6" t="s">
        <v>3</v>
      </c>
      <c r="L2" s="6" t="s">
        <v>4</v>
      </c>
      <c r="N2" s="6" t="s">
        <v>2</v>
      </c>
      <c r="O2" s="6" t="s">
        <v>3</v>
      </c>
      <c r="P2" s="6" t="s">
        <v>4</v>
      </c>
      <c r="Q2" s="6" t="s">
        <v>35</v>
      </c>
      <c r="S2" s="6" t="s">
        <v>2</v>
      </c>
      <c r="T2" s="6" t="s">
        <v>3</v>
      </c>
    </row>
    <row r="3" spans="1:20" x14ac:dyDescent="0.3">
      <c r="A3" s="9">
        <v>2</v>
      </c>
      <c r="B3" s="16" t="s">
        <v>90</v>
      </c>
      <c r="C3" s="16"/>
      <c r="D3" s="16"/>
      <c r="E3" s="16"/>
      <c r="F3" s="16"/>
      <c r="G3" s="17"/>
      <c r="I3"/>
      <c r="J3" s="5" t="str" cm="1">
        <f t="array" ref="J3:L10">_xlfn._xlws.FILTER(B14:D39,D14:D39=4)</f>
        <v>Peter White</v>
      </c>
      <c r="K3" s="5" t="str">
        <v>IT</v>
      </c>
      <c r="L3" s="5">
        <v>4</v>
      </c>
      <c r="N3" t="str" cm="1">
        <f t="array" ref="N3:Q5">_xlfn._xlws.FILTER(B14:E39,(C14:C39="Sales")*(E14:E39&gt;40000))</f>
        <v>Sarah Chen</v>
      </c>
      <c r="O3" t="str">
        <v>Sales</v>
      </c>
      <c r="P3">
        <v>4</v>
      </c>
      <c r="Q3">
        <v>55000</v>
      </c>
      <c r="S3" t="str" cm="1">
        <f t="array" ref="S3:T19">_xlfn._xlws.FILTER(B15:C39,G15:G39="Yes")</f>
        <v>John May</v>
      </c>
      <c r="T3" t="str">
        <v>Sales</v>
      </c>
    </row>
    <row r="4" spans="1:20" x14ac:dyDescent="0.3">
      <c r="A4" s="9">
        <v>3</v>
      </c>
      <c r="B4" s="16" t="s">
        <v>91</v>
      </c>
      <c r="C4" s="16"/>
      <c r="D4" s="16"/>
      <c r="E4" s="16"/>
      <c r="F4" s="16"/>
      <c r="G4" s="17"/>
      <c r="I4"/>
      <c r="J4" s="5" t="str">
        <v>Sarah Chen</v>
      </c>
      <c r="K4" s="5" t="str">
        <v>Sales</v>
      </c>
      <c r="L4" s="5">
        <v>4</v>
      </c>
      <c r="N4" t="str">
        <v>Evan Moore</v>
      </c>
      <c r="O4" t="str">
        <v>Sales</v>
      </c>
      <c r="P4">
        <v>5</v>
      </c>
      <c r="Q4">
        <v>45000</v>
      </c>
      <c r="S4" t="str">
        <v>Peter White</v>
      </c>
      <c r="T4" t="str">
        <v>IT</v>
      </c>
    </row>
    <row r="5" spans="1:20" x14ac:dyDescent="0.3">
      <c r="A5" s="9">
        <v>4</v>
      </c>
      <c r="B5" s="16" t="s">
        <v>92</v>
      </c>
      <c r="C5" s="16"/>
      <c r="D5" s="16"/>
      <c r="E5" s="16"/>
      <c r="F5" s="16"/>
      <c r="G5" s="17"/>
      <c r="I5"/>
      <c r="J5" s="5" t="str">
        <v>Carol Davis</v>
      </c>
      <c r="K5" s="5" t="str">
        <v>Finance</v>
      </c>
      <c r="L5" s="5">
        <v>4</v>
      </c>
      <c r="N5" t="str">
        <v>Oscar Harris</v>
      </c>
      <c r="O5" t="str">
        <v>Sales</v>
      </c>
      <c r="P5">
        <v>3</v>
      </c>
      <c r="Q5">
        <v>60000</v>
      </c>
      <c r="S5" t="str">
        <v>Carl Nowak</v>
      </c>
      <c r="T5" t="str">
        <v>HR</v>
      </c>
    </row>
    <row r="6" spans="1:20" x14ac:dyDescent="0.3">
      <c r="A6" s="9">
        <v>5</v>
      </c>
      <c r="B6" s="16" t="s">
        <v>71</v>
      </c>
      <c r="C6" s="16"/>
      <c r="D6" s="16"/>
      <c r="E6" s="16"/>
      <c r="F6" s="16"/>
      <c r="G6" s="17"/>
      <c r="I6"/>
      <c r="J6" s="5" t="str">
        <v>Grace Lee</v>
      </c>
      <c r="K6" s="5" t="str">
        <v>HR</v>
      </c>
      <c r="L6" s="5">
        <v>4</v>
      </c>
      <c r="S6" t="str">
        <v>Mertl Pavel</v>
      </c>
      <c r="T6" t="str">
        <v>Operations</v>
      </c>
    </row>
    <row r="7" spans="1:20" x14ac:dyDescent="0.3">
      <c r="A7" s="9">
        <v>6</v>
      </c>
      <c r="B7" s="16" t="s">
        <v>72</v>
      </c>
      <c r="C7" s="16"/>
      <c r="D7" s="16"/>
      <c r="E7" s="16"/>
      <c r="F7" s="16"/>
      <c r="G7" s="17"/>
      <c r="I7"/>
      <c r="J7" s="5" t="str">
        <v>Jack Brown</v>
      </c>
      <c r="K7" s="5" t="str">
        <v>Sales</v>
      </c>
      <c r="L7" s="5">
        <v>4</v>
      </c>
      <c r="S7" t="str">
        <v>Sarah Chen</v>
      </c>
      <c r="T7" t="str">
        <v>Sales</v>
      </c>
    </row>
    <row r="8" spans="1:20" ht="15" thickBot="1" x14ac:dyDescent="0.35">
      <c r="A8" s="10">
        <v>7</v>
      </c>
      <c r="B8" s="18" t="s">
        <v>73</v>
      </c>
      <c r="C8" s="18"/>
      <c r="D8" s="18"/>
      <c r="E8" s="18"/>
      <c r="F8" s="18"/>
      <c r="G8" s="19"/>
      <c r="I8"/>
      <c r="J8" s="5" t="str">
        <v>Maria Garcia</v>
      </c>
      <c r="K8" s="5" t="str">
        <v>Finance</v>
      </c>
      <c r="L8" s="5">
        <v>4</v>
      </c>
      <c r="S8" t="str">
        <v>Alice Johnson</v>
      </c>
      <c r="T8" t="str">
        <v>IT</v>
      </c>
    </row>
    <row r="9" spans="1:20" x14ac:dyDescent="0.3">
      <c r="A9"/>
      <c r="B9"/>
      <c r="C9"/>
      <c r="D9"/>
      <c r="E9"/>
      <c r="F9"/>
      <c r="G9"/>
      <c r="I9"/>
      <c r="J9" s="5" t="str">
        <v>Patricia Clark</v>
      </c>
      <c r="K9" s="5" t="str">
        <v>IT</v>
      </c>
      <c r="L9" s="5">
        <v>4</v>
      </c>
      <c r="S9" t="str">
        <v>Carol Davis</v>
      </c>
      <c r="T9" t="str">
        <v>Finance</v>
      </c>
    </row>
    <row r="10" spans="1:20" x14ac:dyDescent="0.3">
      <c r="A10"/>
      <c r="B10"/>
      <c r="C10"/>
      <c r="D10"/>
      <c r="E10"/>
      <c r="F10"/>
      <c r="G10"/>
      <c r="I10"/>
      <c r="J10" s="5" t="str">
        <v>Steve Hall</v>
      </c>
      <c r="K10" s="5" t="str">
        <v>Operations</v>
      </c>
      <c r="L10" s="5">
        <v>4</v>
      </c>
      <c r="S10" t="str">
        <v>Evan Moore</v>
      </c>
      <c r="T10" t="str">
        <v>Sales</v>
      </c>
    </row>
    <row r="11" spans="1:20" x14ac:dyDescent="0.3">
      <c r="A11"/>
      <c r="B11"/>
      <c r="C11"/>
      <c r="D11"/>
      <c r="E11"/>
      <c r="F11"/>
      <c r="G11"/>
      <c r="I11"/>
      <c r="S11" t="str">
        <v>Grace Lee</v>
      </c>
      <c r="T11" t="str">
        <v>HR</v>
      </c>
    </row>
    <row r="12" spans="1:20" x14ac:dyDescent="0.3">
      <c r="B12" s="12"/>
      <c r="C12" s="12"/>
      <c r="D12" s="12"/>
      <c r="E12" s="12"/>
      <c r="F12" s="12"/>
      <c r="G12" s="12"/>
      <c r="S12" t="str">
        <v>Iris Anderson</v>
      </c>
      <c r="T12" t="str">
        <v>Operations</v>
      </c>
    </row>
    <row r="13" spans="1:20" x14ac:dyDescent="0.3">
      <c r="J13" t="s">
        <v>70</v>
      </c>
      <c r="S13" t="str">
        <v>Jack Brown</v>
      </c>
      <c r="T13" t="str">
        <v>Sales</v>
      </c>
    </row>
    <row r="14" spans="1:20" s="3" customFormat="1" ht="28.8" x14ac:dyDescent="0.3">
      <c r="A14" s="6" t="s">
        <v>1</v>
      </c>
      <c r="B14" s="6" t="s">
        <v>2</v>
      </c>
      <c r="C14" s="6" t="s">
        <v>3</v>
      </c>
      <c r="D14" s="6" t="s">
        <v>4</v>
      </c>
      <c r="E14" s="6" t="s">
        <v>35</v>
      </c>
      <c r="F14" s="6" t="s">
        <v>36</v>
      </c>
      <c r="G14" s="2" t="s">
        <v>37</v>
      </c>
      <c r="J14" s="3" t="str" cm="1">
        <f t="array" ref="J14:M39">_xlfn._xlws.SORT(B14:E39,4,-1)</f>
        <v>Employee Name</v>
      </c>
      <c r="K14" s="3" t="str">
        <v>Department</v>
      </c>
      <c r="L14" s="3" t="str">
        <v>Performance Rating</v>
      </c>
      <c r="M14" s="3" t="str">
        <v>Salary</v>
      </c>
      <c r="S14" s="3" t="str">
        <v>Karen Thomas</v>
      </c>
      <c r="T14" s="3" t="str">
        <v>IT</v>
      </c>
    </row>
    <row r="15" spans="1:20" s="3" customFormat="1" ht="15.6" x14ac:dyDescent="0.3">
      <c r="A15" s="1" t="s">
        <v>5</v>
      </c>
      <c r="B15" s="1" t="s">
        <v>40</v>
      </c>
      <c r="C15" s="1" t="s">
        <v>6</v>
      </c>
      <c r="D15" s="8">
        <v>3</v>
      </c>
      <c r="E15" s="8">
        <v>30000</v>
      </c>
      <c r="F15" s="8">
        <v>1</v>
      </c>
      <c r="G15" s="7" t="s">
        <v>38</v>
      </c>
      <c r="J15" s="3" t="str">
        <v>Alice Johnson</v>
      </c>
      <c r="K15" s="3" t="str">
        <v>IT</v>
      </c>
      <c r="L15" s="3">
        <v>5</v>
      </c>
      <c r="M15" s="3">
        <v>60000</v>
      </c>
      <c r="S15" s="3" t="str">
        <v>Maria Garcia</v>
      </c>
      <c r="T15" s="3" t="str">
        <v>Finance</v>
      </c>
    </row>
    <row r="16" spans="1:20" s="3" customFormat="1" ht="15.6" x14ac:dyDescent="0.3">
      <c r="A16" s="1" t="s">
        <v>7</v>
      </c>
      <c r="B16" s="1" t="s">
        <v>41</v>
      </c>
      <c r="C16" s="1" t="s">
        <v>8</v>
      </c>
      <c r="D16" s="8">
        <v>4</v>
      </c>
      <c r="E16" s="8">
        <v>35000</v>
      </c>
      <c r="F16" s="8">
        <v>2</v>
      </c>
      <c r="G16" s="7" t="s">
        <v>38</v>
      </c>
      <c r="J16" s="3" t="str">
        <v>Henry Wilson</v>
      </c>
      <c r="K16" s="3" t="str">
        <v>Finance</v>
      </c>
      <c r="L16" s="3">
        <v>2</v>
      </c>
      <c r="M16" s="3">
        <v>60000</v>
      </c>
      <c r="S16" s="3" t="str">
        <v>Oscar Harris</v>
      </c>
      <c r="T16" s="3" t="str">
        <v>Sales</v>
      </c>
    </row>
    <row r="17" spans="1:23" s="3" customFormat="1" ht="15.6" x14ac:dyDescent="0.3">
      <c r="A17" s="1" t="s">
        <v>9</v>
      </c>
      <c r="B17" s="1" t="s">
        <v>42</v>
      </c>
      <c r="C17" s="1" t="s">
        <v>10</v>
      </c>
      <c r="D17" s="8">
        <v>5</v>
      </c>
      <c r="E17" s="8">
        <v>40000</v>
      </c>
      <c r="F17" s="8">
        <v>3</v>
      </c>
      <c r="G17" s="7" t="s">
        <v>38</v>
      </c>
      <c r="J17" s="3" t="str">
        <v>Oscar Harris</v>
      </c>
      <c r="K17" s="3" t="str">
        <v>Sales</v>
      </c>
      <c r="L17" s="3">
        <v>3</v>
      </c>
      <c r="M17" s="3">
        <v>60000</v>
      </c>
      <c r="S17" s="3" t="str">
        <v>Patricia Clark</v>
      </c>
      <c r="T17" s="3" t="str">
        <v>IT</v>
      </c>
    </row>
    <row r="18" spans="1:23" s="3" customFormat="1" ht="15.6" x14ac:dyDescent="0.3">
      <c r="A18" s="1" t="s">
        <v>11</v>
      </c>
      <c r="B18" s="1" t="s">
        <v>43</v>
      </c>
      <c r="C18" s="1" t="s">
        <v>12</v>
      </c>
      <c r="D18" s="8">
        <v>2</v>
      </c>
      <c r="E18" s="8">
        <v>45000</v>
      </c>
      <c r="F18" s="8">
        <v>4</v>
      </c>
      <c r="G18" s="7" t="s">
        <v>39</v>
      </c>
      <c r="J18" s="3" t="str">
        <v>Sarah Chen</v>
      </c>
      <c r="K18" s="3" t="str">
        <v>Sales</v>
      </c>
      <c r="L18" s="3">
        <v>4</v>
      </c>
      <c r="M18" s="3">
        <v>55000</v>
      </c>
      <c r="S18" s="3" t="str">
        <v>Rachel Walker</v>
      </c>
      <c r="T18" s="3" t="str">
        <v>Finance</v>
      </c>
    </row>
    <row r="19" spans="1:23" s="3" customFormat="1" ht="15.6" x14ac:dyDescent="0.3">
      <c r="A19" s="1" t="s">
        <v>13</v>
      </c>
      <c r="B19" s="1" t="s">
        <v>44</v>
      </c>
      <c r="C19" s="1" t="s">
        <v>14</v>
      </c>
      <c r="D19" s="8">
        <v>3</v>
      </c>
      <c r="E19" s="8">
        <v>50000</v>
      </c>
      <c r="F19" s="8">
        <v>5</v>
      </c>
      <c r="G19" s="7" t="s">
        <v>38</v>
      </c>
      <c r="J19" s="3" t="str">
        <v>Grace Lee</v>
      </c>
      <c r="K19" s="3" t="str">
        <v>HR</v>
      </c>
      <c r="L19" s="3">
        <v>4</v>
      </c>
      <c r="M19" s="3">
        <v>55000</v>
      </c>
      <c r="S19" s="3" t="str">
        <v>Steve Hall</v>
      </c>
      <c r="T19" s="3" t="str">
        <v>Operations</v>
      </c>
    </row>
    <row r="20" spans="1:23" s="3" customFormat="1" ht="15.6" x14ac:dyDescent="0.3">
      <c r="A20" s="1" t="s">
        <v>15</v>
      </c>
      <c r="B20" s="1" t="s">
        <v>45</v>
      </c>
      <c r="C20" s="1" t="s">
        <v>6</v>
      </c>
      <c r="D20" s="8">
        <v>4</v>
      </c>
      <c r="E20" s="8">
        <v>55000</v>
      </c>
      <c r="F20" s="8">
        <v>6</v>
      </c>
      <c r="G20" s="7" t="s">
        <v>38</v>
      </c>
      <c r="I20" s="4"/>
      <c r="J20" t="str">
        <v>Nina Taylor</v>
      </c>
      <c r="K20" s="3" t="str">
        <v>Operations</v>
      </c>
      <c r="L20" s="3">
        <v>2</v>
      </c>
      <c r="M20" s="3">
        <v>55000</v>
      </c>
      <c r="O20" t="s">
        <v>94</v>
      </c>
    </row>
    <row r="21" spans="1:23" s="3" customFormat="1" ht="15.6" x14ac:dyDescent="0.3">
      <c r="A21" s="1" t="s">
        <v>16</v>
      </c>
      <c r="B21" s="1" t="s">
        <v>46</v>
      </c>
      <c r="C21" s="1" t="s">
        <v>8</v>
      </c>
      <c r="D21" s="8">
        <v>5</v>
      </c>
      <c r="E21" s="8">
        <v>60000</v>
      </c>
      <c r="F21" s="8">
        <v>7</v>
      </c>
      <c r="G21" s="7" t="s">
        <v>38</v>
      </c>
      <c r="I21" s="4"/>
      <c r="J21" t="str">
        <v>Mertl Pavel</v>
      </c>
      <c r="K21" s="3" t="str">
        <v>Operations</v>
      </c>
      <c r="L21" s="3">
        <v>3</v>
      </c>
      <c r="M21" s="3">
        <v>50000</v>
      </c>
      <c r="W21" t="s">
        <v>95</v>
      </c>
    </row>
    <row r="22" spans="1:23" s="3" customFormat="1" ht="43.2" x14ac:dyDescent="0.3">
      <c r="A22" s="1" t="s">
        <v>17</v>
      </c>
      <c r="B22" s="1" t="s">
        <v>47</v>
      </c>
      <c r="C22" s="1" t="s">
        <v>10</v>
      </c>
      <c r="D22" s="8">
        <v>3</v>
      </c>
      <c r="E22" s="8">
        <v>30000</v>
      </c>
      <c r="F22" s="8">
        <v>8</v>
      </c>
      <c r="G22" s="7" t="s">
        <v>39</v>
      </c>
      <c r="I22" s="4"/>
      <c r="J22" t="str">
        <v>Frank Miller</v>
      </c>
      <c r="K22" s="3" t="str">
        <v>IT</v>
      </c>
      <c r="L22" s="3">
        <v>3</v>
      </c>
      <c r="M22" s="3">
        <v>50000</v>
      </c>
      <c r="O22" s="6" t="s">
        <v>1</v>
      </c>
      <c r="P22" s="6" t="s">
        <v>2</v>
      </c>
      <c r="Q22" s="6" t="s">
        <v>3</v>
      </c>
      <c r="R22" s="6" t="s">
        <v>4</v>
      </c>
      <c r="S22" s="6" t="s">
        <v>35</v>
      </c>
      <c r="T22" s="6" t="s">
        <v>36</v>
      </c>
      <c r="U22" s="2" t="s">
        <v>37</v>
      </c>
      <c r="W22" s="3" cm="1">
        <f t="array" ref="W22:W31">_xlfn.SEQUENCE(10,1,1,1)</f>
        <v>1</v>
      </c>
    </row>
    <row r="23" spans="1:23" s="3" customFormat="1" ht="15.6" x14ac:dyDescent="0.3">
      <c r="A23" s="1" t="s">
        <v>18</v>
      </c>
      <c r="B23" s="1" t="s">
        <v>48</v>
      </c>
      <c r="C23" s="1" t="s">
        <v>12</v>
      </c>
      <c r="D23" s="8">
        <v>4</v>
      </c>
      <c r="E23" s="8">
        <v>35000</v>
      </c>
      <c r="F23" s="8">
        <v>9</v>
      </c>
      <c r="G23" s="7" t="s">
        <v>38</v>
      </c>
      <c r="I23" s="4"/>
      <c r="J23" t="str">
        <v>Maria Garcia</v>
      </c>
      <c r="K23" s="3" t="str">
        <v>Finance</v>
      </c>
      <c r="L23" s="3">
        <v>4</v>
      </c>
      <c r="M23" s="3">
        <v>50000</v>
      </c>
      <c r="O23" s="3" t="str" cm="1">
        <f t="array" ref="O23:U47">_xlfn.SORTBY(A15:G39,D15:D39,-1,B15:B39,1)</f>
        <v>EMP007</v>
      </c>
      <c r="P23" s="3" t="str">
        <v>Alice Johnson</v>
      </c>
      <c r="Q23" s="3" t="str">
        <v>IT</v>
      </c>
      <c r="R23" s="3">
        <v>5</v>
      </c>
      <c r="S23" s="3">
        <v>60000</v>
      </c>
      <c r="T23" s="3">
        <v>7</v>
      </c>
      <c r="U23" s="3" t="str">
        <v>Yes</v>
      </c>
      <c r="W23" s="3">
        <v>2</v>
      </c>
    </row>
    <row r="24" spans="1:23" s="3" customFormat="1" ht="15.6" x14ac:dyDescent="0.3">
      <c r="A24" s="1" t="s">
        <v>19</v>
      </c>
      <c r="B24" s="1" t="s">
        <v>49</v>
      </c>
      <c r="C24" s="1" t="s">
        <v>14</v>
      </c>
      <c r="D24" s="8">
        <v>2</v>
      </c>
      <c r="E24" s="8">
        <v>40000</v>
      </c>
      <c r="F24" s="8">
        <v>10</v>
      </c>
      <c r="G24" s="7" t="s">
        <v>39</v>
      </c>
      <c r="I24" s="4"/>
      <c r="J24" t="str">
        <v>George Ramsay</v>
      </c>
      <c r="K24" s="3" t="str">
        <v>Finance</v>
      </c>
      <c r="L24" s="3">
        <v>2</v>
      </c>
      <c r="M24" s="3">
        <v>45000</v>
      </c>
      <c r="O24" s="3" t="str">
        <v>EMP003</v>
      </c>
      <c r="P24" s="3" t="str">
        <v>Carl Nowak</v>
      </c>
      <c r="Q24" s="3" t="str">
        <v>HR</v>
      </c>
      <c r="R24" s="3">
        <v>5</v>
      </c>
      <c r="S24" s="3">
        <v>40000</v>
      </c>
      <c r="T24" s="3">
        <v>3</v>
      </c>
      <c r="U24" s="3" t="str">
        <v>Yes</v>
      </c>
      <c r="W24" s="3">
        <v>3</v>
      </c>
    </row>
    <row r="25" spans="1:23" s="3" customFormat="1" ht="15.6" x14ac:dyDescent="0.3">
      <c r="A25" s="1" t="s">
        <v>20</v>
      </c>
      <c r="B25" s="1" t="s">
        <v>50</v>
      </c>
      <c r="C25" s="1" t="s">
        <v>6</v>
      </c>
      <c r="D25" s="8">
        <v>5</v>
      </c>
      <c r="E25" s="8">
        <v>45000</v>
      </c>
      <c r="F25" s="8">
        <v>2</v>
      </c>
      <c r="G25" s="7" t="s">
        <v>38</v>
      </c>
      <c r="I25" s="4"/>
      <c r="J25" t="str">
        <v>Evan Moore</v>
      </c>
      <c r="K25" s="3" t="str">
        <v>Sales</v>
      </c>
      <c r="L25" s="3">
        <v>5</v>
      </c>
      <c r="M25" s="3">
        <v>45000</v>
      </c>
      <c r="O25" s="3" t="str">
        <v>EMP011</v>
      </c>
      <c r="P25" s="3" t="str">
        <v>Evan Moore</v>
      </c>
      <c r="Q25" s="3" t="str">
        <v>Sales</v>
      </c>
      <c r="R25" s="3">
        <v>5</v>
      </c>
      <c r="S25" s="3">
        <v>45000</v>
      </c>
      <c r="T25" s="3">
        <v>2</v>
      </c>
      <c r="U25" s="3" t="str">
        <v>Yes</v>
      </c>
      <c r="W25" s="3">
        <v>4</v>
      </c>
    </row>
    <row r="26" spans="1:23" s="3" customFormat="1" ht="15.6" x14ac:dyDescent="0.3">
      <c r="A26" s="1" t="s">
        <v>21</v>
      </c>
      <c r="B26" s="1" t="s">
        <v>51</v>
      </c>
      <c r="C26" s="1" t="s">
        <v>8</v>
      </c>
      <c r="D26" s="8">
        <v>3</v>
      </c>
      <c r="E26" s="8">
        <v>50000</v>
      </c>
      <c r="F26" s="8">
        <v>3</v>
      </c>
      <c r="G26" s="7" t="s">
        <v>39</v>
      </c>
      <c r="I26" s="4"/>
      <c r="J26" t="str">
        <v>Liam Martin</v>
      </c>
      <c r="K26" s="3" t="str">
        <v>HR</v>
      </c>
      <c r="L26" s="3">
        <v>3</v>
      </c>
      <c r="M26" s="3">
        <v>45000</v>
      </c>
      <c r="O26" s="3" t="str">
        <v>EMP017</v>
      </c>
      <c r="P26" s="3" t="str">
        <v>Karen Thomas</v>
      </c>
      <c r="Q26" s="3" t="str">
        <v>IT</v>
      </c>
      <c r="R26" s="3">
        <v>5</v>
      </c>
      <c r="S26" s="3">
        <v>40000</v>
      </c>
      <c r="T26" s="3">
        <v>7</v>
      </c>
      <c r="U26" s="3" t="str">
        <v>Yes</v>
      </c>
      <c r="W26" s="3">
        <v>5</v>
      </c>
    </row>
    <row r="27" spans="1:23" s="3" customFormat="1" ht="15.6" x14ac:dyDescent="0.3">
      <c r="A27" s="1" t="s">
        <v>22</v>
      </c>
      <c r="B27" s="1" t="s">
        <v>52</v>
      </c>
      <c r="C27" s="1" t="s">
        <v>10</v>
      </c>
      <c r="D27" s="8">
        <v>4</v>
      </c>
      <c r="E27" s="8">
        <v>55000</v>
      </c>
      <c r="F27" s="8">
        <v>4</v>
      </c>
      <c r="G27" s="7" t="s">
        <v>38</v>
      </c>
      <c r="I27" s="4"/>
      <c r="J27" t="str">
        <v>Steve Hall</v>
      </c>
      <c r="K27" s="3" t="str">
        <v>Operations</v>
      </c>
      <c r="L27" s="3">
        <v>4</v>
      </c>
      <c r="M27" s="3">
        <v>45000</v>
      </c>
      <c r="O27" s="3" t="str">
        <v>EMP023</v>
      </c>
      <c r="P27" s="3" t="str">
        <v>Quinn Lewis</v>
      </c>
      <c r="Q27" s="3" t="str">
        <v>HR</v>
      </c>
      <c r="R27" s="3">
        <v>5</v>
      </c>
      <c r="S27" s="3">
        <v>35000</v>
      </c>
      <c r="T27" s="3">
        <v>6</v>
      </c>
      <c r="U27" s="3" t="str">
        <v>No</v>
      </c>
      <c r="W27" s="3">
        <v>6</v>
      </c>
    </row>
    <row r="28" spans="1:23" x14ac:dyDescent="0.3">
      <c r="A28" s="1" t="s">
        <v>23</v>
      </c>
      <c r="B28" s="1" t="s">
        <v>53</v>
      </c>
      <c r="C28" s="1" t="s">
        <v>12</v>
      </c>
      <c r="D28" s="8">
        <v>2</v>
      </c>
      <c r="E28" s="8">
        <v>60000</v>
      </c>
      <c r="F28" s="8">
        <v>5</v>
      </c>
      <c r="G28" s="7" t="s">
        <v>39</v>
      </c>
      <c r="J28" t="str">
        <v>Carl Nowak</v>
      </c>
      <c r="K28" t="str">
        <v>HR</v>
      </c>
      <c r="L28">
        <v>5</v>
      </c>
      <c r="M28">
        <v>40000</v>
      </c>
      <c r="O28" t="str">
        <v>EMP009</v>
      </c>
      <c r="P28" t="str">
        <v>Carol Davis</v>
      </c>
      <c r="Q28" t="str">
        <v>Finance</v>
      </c>
      <c r="R28">
        <v>4</v>
      </c>
      <c r="S28">
        <v>35000</v>
      </c>
      <c r="T28">
        <v>9</v>
      </c>
      <c r="U28" t="str">
        <v>Yes</v>
      </c>
      <c r="W28">
        <v>7</v>
      </c>
    </row>
    <row r="29" spans="1:23" x14ac:dyDescent="0.3">
      <c r="A29" s="1" t="s">
        <v>24</v>
      </c>
      <c r="B29" s="1" t="s">
        <v>54</v>
      </c>
      <c r="C29" s="1" t="s">
        <v>14</v>
      </c>
      <c r="D29" s="8">
        <v>3</v>
      </c>
      <c r="E29" s="8">
        <v>30000</v>
      </c>
      <c r="F29" s="8">
        <v>1</v>
      </c>
      <c r="G29" s="7" t="s">
        <v>38</v>
      </c>
      <c r="J29" t="str">
        <v>Diana Prince</v>
      </c>
      <c r="K29" t="str">
        <v>Operations</v>
      </c>
      <c r="L29">
        <v>2</v>
      </c>
      <c r="M29">
        <v>40000</v>
      </c>
      <c r="O29" t="str">
        <v>EMP013</v>
      </c>
      <c r="P29" t="str">
        <v>Grace Lee</v>
      </c>
      <c r="Q29" t="str">
        <v>HR</v>
      </c>
      <c r="R29">
        <v>4</v>
      </c>
      <c r="S29">
        <v>55000</v>
      </c>
      <c r="T29">
        <v>4</v>
      </c>
      <c r="U29" t="str">
        <v>Yes</v>
      </c>
      <c r="W29">
        <v>8</v>
      </c>
    </row>
    <row r="30" spans="1:23" x14ac:dyDescent="0.3">
      <c r="A30" s="1" t="s">
        <v>25</v>
      </c>
      <c r="B30" s="1" t="s">
        <v>55</v>
      </c>
      <c r="C30" s="1" t="s">
        <v>6</v>
      </c>
      <c r="D30" s="8">
        <v>4</v>
      </c>
      <c r="E30" s="8">
        <v>35000</v>
      </c>
      <c r="F30" s="8">
        <v>6</v>
      </c>
      <c r="G30" s="7" t="s">
        <v>38</v>
      </c>
      <c r="J30" t="str">
        <v>Karen Thomas</v>
      </c>
      <c r="K30" t="str">
        <v>IT</v>
      </c>
      <c r="L30">
        <v>5</v>
      </c>
      <c r="M30">
        <v>40000</v>
      </c>
      <c r="O30" t="str">
        <v>EMP016</v>
      </c>
      <c r="P30" t="str">
        <v>Jack Brown</v>
      </c>
      <c r="Q30" t="str">
        <v>Sales</v>
      </c>
      <c r="R30">
        <v>4</v>
      </c>
      <c r="S30">
        <v>35000</v>
      </c>
      <c r="T30">
        <v>6</v>
      </c>
      <c r="U30" t="str">
        <v>Yes</v>
      </c>
      <c r="W30">
        <v>9</v>
      </c>
    </row>
    <row r="31" spans="1:23" x14ac:dyDescent="0.3">
      <c r="A31" s="1" t="s">
        <v>26</v>
      </c>
      <c r="B31" s="1" t="s">
        <v>56</v>
      </c>
      <c r="C31" s="1" t="s">
        <v>8</v>
      </c>
      <c r="D31" s="8">
        <v>5</v>
      </c>
      <c r="E31" s="8">
        <v>40000</v>
      </c>
      <c r="F31" s="8">
        <v>7</v>
      </c>
      <c r="G31" s="7" t="s">
        <v>38</v>
      </c>
      <c r="I31"/>
      <c r="J31" t="str">
        <v>Rachel Walker</v>
      </c>
      <c r="K31" t="str">
        <v>Finance</v>
      </c>
      <c r="L31">
        <v>3</v>
      </c>
      <c r="M31">
        <v>40000</v>
      </c>
      <c r="O31" t="str">
        <v>EMP019</v>
      </c>
      <c r="P31" t="str">
        <v>Maria Garcia</v>
      </c>
      <c r="Q31" t="str">
        <v>Finance</v>
      </c>
      <c r="R31">
        <v>4</v>
      </c>
      <c r="S31">
        <v>50000</v>
      </c>
      <c r="T31">
        <v>2</v>
      </c>
      <c r="U31" t="str">
        <v>Yes</v>
      </c>
      <c r="W31">
        <v>10</v>
      </c>
    </row>
    <row r="32" spans="1:23" x14ac:dyDescent="0.3">
      <c r="A32" s="1" t="s">
        <v>27</v>
      </c>
      <c r="B32" s="1" t="s">
        <v>57</v>
      </c>
      <c r="C32" s="1" t="s">
        <v>10</v>
      </c>
      <c r="D32" s="8">
        <v>3</v>
      </c>
      <c r="E32" s="8">
        <v>45000</v>
      </c>
      <c r="F32" s="8">
        <v>8</v>
      </c>
      <c r="G32" s="7" t="s">
        <v>39</v>
      </c>
      <c r="I32"/>
      <c r="J32" t="str">
        <v>Peter White</v>
      </c>
      <c r="K32" t="str">
        <v>IT</v>
      </c>
      <c r="L32">
        <v>4</v>
      </c>
      <c r="M32">
        <v>35000</v>
      </c>
      <c r="O32" t="str">
        <v>EMP022</v>
      </c>
      <c r="P32" t="str">
        <v>Patricia Clark</v>
      </c>
      <c r="Q32" t="str">
        <v>IT</v>
      </c>
      <c r="R32">
        <v>4</v>
      </c>
      <c r="S32">
        <v>30000</v>
      </c>
      <c r="T32">
        <v>5</v>
      </c>
      <c r="U32" t="str">
        <v>Yes</v>
      </c>
    </row>
    <row r="33" spans="1:21" x14ac:dyDescent="0.3">
      <c r="A33" s="1" t="s">
        <v>28</v>
      </c>
      <c r="B33" s="1" t="s">
        <v>58</v>
      </c>
      <c r="C33" s="1" t="s">
        <v>12</v>
      </c>
      <c r="D33" s="8">
        <v>4</v>
      </c>
      <c r="E33" s="8">
        <v>50000</v>
      </c>
      <c r="F33" s="8">
        <v>2</v>
      </c>
      <c r="G33" s="7" t="s">
        <v>38</v>
      </c>
      <c r="I33"/>
      <c r="J33" t="str">
        <v>Carol Davis</v>
      </c>
      <c r="K33" t="str">
        <v>Finance</v>
      </c>
      <c r="L33">
        <v>4</v>
      </c>
      <c r="M33">
        <v>35000</v>
      </c>
      <c r="O33" t="str">
        <v>EMP002</v>
      </c>
      <c r="P33" t="str">
        <v>Peter White</v>
      </c>
      <c r="Q33" t="str">
        <v>IT</v>
      </c>
      <c r="R33">
        <v>4</v>
      </c>
      <c r="S33">
        <v>35000</v>
      </c>
      <c r="T33">
        <v>2</v>
      </c>
      <c r="U33" t="str">
        <v>Yes</v>
      </c>
    </row>
    <row r="34" spans="1:21" x14ac:dyDescent="0.3">
      <c r="A34" s="1" t="s">
        <v>29</v>
      </c>
      <c r="B34" s="1" t="s">
        <v>59</v>
      </c>
      <c r="C34" s="1" t="s">
        <v>14</v>
      </c>
      <c r="D34" s="8">
        <v>2</v>
      </c>
      <c r="E34" s="8">
        <v>55000</v>
      </c>
      <c r="F34" s="8">
        <v>3</v>
      </c>
      <c r="G34" s="7" t="s">
        <v>39</v>
      </c>
      <c r="I34"/>
      <c r="J34" t="str">
        <v>Jack Brown</v>
      </c>
      <c r="K34" t="str">
        <v>Sales</v>
      </c>
      <c r="L34">
        <v>4</v>
      </c>
      <c r="M34">
        <v>35000</v>
      </c>
      <c r="O34" t="str">
        <v>EMP006</v>
      </c>
      <c r="P34" t="str">
        <v>Sarah Chen</v>
      </c>
      <c r="Q34" t="str">
        <v>Sales</v>
      </c>
      <c r="R34">
        <v>4</v>
      </c>
      <c r="S34">
        <v>55000</v>
      </c>
      <c r="T34">
        <v>6</v>
      </c>
      <c r="U34" t="str">
        <v>Yes</v>
      </c>
    </row>
    <row r="35" spans="1:21" x14ac:dyDescent="0.3">
      <c r="A35" s="1" t="s">
        <v>30</v>
      </c>
      <c r="B35" s="1" t="s">
        <v>60</v>
      </c>
      <c r="C35" s="1" t="s">
        <v>6</v>
      </c>
      <c r="D35" s="8">
        <v>3</v>
      </c>
      <c r="E35" s="8">
        <v>60000</v>
      </c>
      <c r="F35" s="8">
        <v>4</v>
      </c>
      <c r="G35" s="7" t="s">
        <v>38</v>
      </c>
      <c r="I35"/>
      <c r="J35" t="str">
        <v>Quinn Lewis</v>
      </c>
      <c r="K35" t="str">
        <v>HR</v>
      </c>
      <c r="L35">
        <v>5</v>
      </c>
      <c r="M35">
        <v>35000</v>
      </c>
      <c r="O35" t="str">
        <v>EMP025</v>
      </c>
      <c r="P35" t="str">
        <v>Steve Hall</v>
      </c>
      <c r="Q35" t="str">
        <v>Operations</v>
      </c>
      <c r="R35">
        <v>4</v>
      </c>
      <c r="S35">
        <v>45000</v>
      </c>
      <c r="T35">
        <v>8</v>
      </c>
      <c r="U35" t="str">
        <v>Yes</v>
      </c>
    </row>
    <row r="36" spans="1:21" x14ac:dyDescent="0.3">
      <c r="A36" s="1" t="s">
        <v>31</v>
      </c>
      <c r="B36" s="1" t="s">
        <v>61</v>
      </c>
      <c r="C36" s="1" t="s">
        <v>8</v>
      </c>
      <c r="D36" s="8">
        <v>4</v>
      </c>
      <c r="E36" s="8">
        <v>30000</v>
      </c>
      <c r="F36" s="8">
        <v>5</v>
      </c>
      <c r="G36" s="7" t="s">
        <v>38</v>
      </c>
      <c r="I36"/>
      <c r="J36" t="str">
        <v>John May</v>
      </c>
      <c r="K36" t="str">
        <v>Sales</v>
      </c>
      <c r="L36">
        <v>3</v>
      </c>
      <c r="M36">
        <v>30000</v>
      </c>
      <c r="O36" t="str">
        <v>EMP008</v>
      </c>
      <c r="P36" t="str">
        <v>Bob Smith</v>
      </c>
      <c r="Q36" t="str">
        <v>HR</v>
      </c>
      <c r="R36">
        <v>3</v>
      </c>
      <c r="S36">
        <v>30000</v>
      </c>
      <c r="T36">
        <v>8</v>
      </c>
      <c r="U36" t="str">
        <v>No</v>
      </c>
    </row>
    <row r="37" spans="1:21" x14ac:dyDescent="0.3">
      <c r="A37" s="1" t="s">
        <v>32</v>
      </c>
      <c r="B37" s="1" t="s">
        <v>62</v>
      </c>
      <c r="C37" s="1" t="s">
        <v>10</v>
      </c>
      <c r="D37" s="8">
        <v>5</v>
      </c>
      <c r="E37" s="8">
        <v>35000</v>
      </c>
      <c r="F37" s="8">
        <v>6</v>
      </c>
      <c r="G37" s="7" t="s">
        <v>39</v>
      </c>
      <c r="I37"/>
      <c r="J37" t="str">
        <v>Bob Smith</v>
      </c>
      <c r="K37" t="str">
        <v>HR</v>
      </c>
      <c r="L37">
        <v>3</v>
      </c>
      <c r="M37">
        <v>30000</v>
      </c>
      <c r="O37" t="str">
        <v>EMP012</v>
      </c>
      <c r="P37" t="str">
        <v>Frank Miller</v>
      </c>
      <c r="Q37" t="str">
        <v>IT</v>
      </c>
      <c r="R37">
        <v>3</v>
      </c>
      <c r="S37">
        <v>50000</v>
      </c>
      <c r="T37">
        <v>3</v>
      </c>
      <c r="U37" t="str">
        <v>No</v>
      </c>
    </row>
    <row r="38" spans="1:21" x14ac:dyDescent="0.3">
      <c r="A38" s="1" t="s">
        <v>33</v>
      </c>
      <c r="B38" s="1" t="s">
        <v>63</v>
      </c>
      <c r="C38" s="1" t="s">
        <v>12</v>
      </c>
      <c r="D38" s="8">
        <v>3</v>
      </c>
      <c r="E38" s="8">
        <v>40000</v>
      </c>
      <c r="F38" s="8">
        <v>7</v>
      </c>
      <c r="G38" s="7" t="s">
        <v>38</v>
      </c>
      <c r="I38"/>
      <c r="J38" t="str">
        <v>Iris Anderson</v>
      </c>
      <c r="K38" t="str">
        <v>Operations</v>
      </c>
      <c r="L38">
        <v>3</v>
      </c>
      <c r="M38">
        <v>30000</v>
      </c>
      <c r="O38" t="str">
        <v>EMP015</v>
      </c>
      <c r="P38" t="str">
        <v>Iris Anderson</v>
      </c>
      <c r="Q38" t="str">
        <v>Operations</v>
      </c>
      <c r="R38">
        <v>3</v>
      </c>
      <c r="S38">
        <v>30000</v>
      </c>
      <c r="T38">
        <v>1</v>
      </c>
      <c r="U38" t="str">
        <v>Yes</v>
      </c>
    </row>
    <row r="39" spans="1:21" x14ac:dyDescent="0.3">
      <c r="A39" s="1" t="s">
        <v>34</v>
      </c>
      <c r="B39" s="1" t="s">
        <v>64</v>
      </c>
      <c r="C39" s="1" t="s">
        <v>14</v>
      </c>
      <c r="D39" s="8">
        <v>4</v>
      </c>
      <c r="E39" s="8">
        <v>45000</v>
      </c>
      <c r="F39" s="8">
        <v>8</v>
      </c>
      <c r="G39" s="7" t="s">
        <v>38</v>
      </c>
      <c r="I39"/>
      <c r="J39" t="str">
        <v>Patricia Clark</v>
      </c>
      <c r="K39" t="str">
        <v>IT</v>
      </c>
      <c r="L39">
        <v>4</v>
      </c>
      <c r="M39">
        <v>30000</v>
      </c>
      <c r="O39" t="str">
        <v>EMP001</v>
      </c>
      <c r="P39" t="str">
        <v>John May</v>
      </c>
      <c r="Q39" t="str">
        <v>Sales</v>
      </c>
      <c r="R39">
        <v>3</v>
      </c>
      <c r="S39">
        <v>30000</v>
      </c>
      <c r="T39">
        <v>1</v>
      </c>
      <c r="U39" t="str">
        <v>Yes</v>
      </c>
    </row>
    <row r="40" spans="1:21" x14ac:dyDescent="0.3">
      <c r="I40"/>
      <c r="O40" t="str">
        <v>EMP018</v>
      </c>
      <c r="P40" t="str">
        <v>Liam Martin</v>
      </c>
      <c r="Q40" t="str">
        <v>HR</v>
      </c>
      <c r="R40">
        <v>3</v>
      </c>
      <c r="S40">
        <v>45000</v>
      </c>
      <c r="T40">
        <v>8</v>
      </c>
      <c r="U40" t="str">
        <v>No</v>
      </c>
    </row>
    <row r="41" spans="1:21" x14ac:dyDescent="0.3">
      <c r="O41" t="str">
        <v>EMP005</v>
      </c>
      <c r="P41" t="str">
        <v>Mertl Pavel</v>
      </c>
      <c r="Q41" t="str">
        <v>Operations</v>
      </c>
      <c r="R41">
        <v>3</v>
      </c>
      <c r="S41">
        <v>50000</v>
      </c>
      <c r="T41">
        <v>5</v>
      </c>
      <c r="U41" t="str">
        <v>Yes</v>
      </c>
    </row>
    <row r="42" spans="1:21" x14ac:dyDescent="0.3">
      <c r="O42" t="str">
        <v>EMP021</v>
      </c>
      <c r="P42" t="str">
        <v>Oscar Harris</v>
      </c>
      <c r="Q42" t="str">
        <v>Sales</v>
      </c>
      <c r="R42">
        <v>3</v>
      </c>
      <c r="S42">
        <v>60000</v>
      </c>
      <c r="T42">
        <v>4</v>
      </c>
      <c r="U42" t="str">
        <v>Yes</v>
      </c>
    </row>
    <row r="43" spans="1:21" x14ac:dyDescent="0.3">
      <c r="O43" t="str">
        <v>EMP024</v>
      </c>
      <c r="P43" t="str">
        <v>Rachel Walker</v>
      </c>
      <c r="Q43" t="str">
        <v>Finance</v>
      </c>
      <c r="R43">
        <v>3</v>
      </c>
      <c r="S43">
        <v>40000</v>
      </c>
      <c r="T43">
        <v>7</v>
      </c>
      <c r="U43" t="str">
        <v>Yes</v>
      </c>
    </row>
    <row r="44" spans="1:21" x14ac:dyDescent="0.3">
      <c r="O44" t="str">
        <v>EMP010</v>
      </c>
      <c r="P44" t="str">
        <v>Diana Prince</v>
      </c>
      <c r="Q44" t="str">
        <v>Operations</v>
      </c>
      <c r="R44">
        <v>2</v>
      </c>
      <c r="S44">
        <v>40000</v>
      </c>
      <c r="T44">
        <v>10</v>
      </c>
      <c r="U44" t="str">
        <v>No</v>
      </c>
    </row>
    <row r="45" spans="1:21" x14ac:dyDescent="0.3">
      <c r="O45" t="str">
        <v>EMP004</v>
      </c>
      <c r="P45" t="str">
        <v>George Ramsay</v>
      </c>
      <c r="Q45" t="str">
        <v>Finance</v>
      </c>
      <c r="R45">
        <v>2</v>
      </c>
      <c r="S45">
        <v>45000</v>
      </c>
      <c r="T45">
        <v>4</v>
      </c>
      <c r="U45" t="str">
        <v>No</v>
      </c>
    </row>
    <row r="46" spans="1:21" x14ac:dyDescent="0.3">
      <c r="O46" t="str">
        <v>EMP014</v>
      </c>
      <c r="P46" t="str">
        <v>Henry Wilson</v>
      </c>
      <c r="Q46" t="str">
        <v>Finance</v>
      </c>
      <c r="R46">
        <v>2</v>
      </c>
      <c r="S46">
        <v>60000</v>
      </c>
      <c r="T46">
        <v>5</v>
      </c>
      <c r="U46" t="str">
        <v>No</v>
      </c>
    </row>
    <row r="47" spans="1:21" x14ac:dyDescent="0.3">
      <c r="O47" t="str">
        <v>EMP020</v>
      </c>
      <c r="P47" t="str">
        <v>Nina Taylor</v>
      </c>
      <c r="Q47" t="str">
        <v>Operations</v>
      </c>
      <c r="R47">
        <v>2</v>
      </c>
      <c r="S47">
        <v>55000</v>
      </c>
      <c r="T47">
        <v>3</v>
      </c>
      <c r="U47" t="str">
        <v>No</v>
      </c>
    </row>
  </sheetData>
  <mergeCells count="9">
    <mergeCell ref="B12:G12"/>
    <mergeCell ref="A1:G1"/>
    <mergeCell ref="B5:G5"/>
    <mergeCell ref="B6:G6"/>
    <mergeCell ref="B7:G7"/>
    <mergeCell ref="B8:G8"/>
    <mergeCell ref="B2:G2"/>
    <mergeCell ref="B3:G3"/>
    <mergeCell ref="B4:G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92554-02D3-434C-BC1A-EFFF9D0C64EE}">
  <dimension ref="A1:AI39"/>
  <sheetViews>
    <sheetView showGridLines="0" workbookViewId="0">
      <selection sqref="A1:G1"/>
    </sheetView>
  </sheetViews>
  <sheetFormatPr defaultRowHeight="14.4" x14ac:dyDescent="0.3"/>
  <cols>
    <col min="1" max="1" width="10" style="5" customWidth="1"/>
    <col min="2" max="2" width="16.109375" style="5" customWidth="1"/>
    <col min="3" max="3" width="15" style="5" customWidth="1"/>
    <col min="4" max="4" width="16.6640625" style="5" customWidth="1"/>
    <col min="5" max="5" width="14.77734375" style="5" customWidth="1"/>
    <col min="6" max="6" width="13.21875" style="5" customWidth="1"/>
    <col min="7" max="7" width="34.88671875" style="5" customWidth="1"/>
    <col min="9" max="9" width="12.21875" bestFit="1" customWidth="1"/>
    <col min="10" max="10" width="3" style="4" bestFit="1" customWidth="1"/>
    <col min="11" max="11" width="9.88671875" bestFit="1" customWidth="1"/>
    <col min="12" max="12" width="12.109375" bestFit="1" customWidth="1"/>
    <col min="13" max="13" width="11.5546875" bestFit="1" customWidth="1"/>
    <col min="14" max="14" width="15.44140625" bestFit="1" customWidth="1"/>
    <col min="15" max="16" width="11.5546875" bestFit="1" customWidth="1"/>
    <col min="17" max="17" width="13.77734375" bestFit="1" customWidth="1"/>
    <col min="18" max="18" width="10.5546875" bestFit="1" customWidth="1"/>
    <col min="19" max="19" width="11.33203125" bestFit="1" customWidth="1"/>
    <col min="20" max="20" width="12.5546875" bestFit="1" customWidth="1"/>
    <col min="21" max="21" width="12.21875" bestFit="1" customWidth="1"/>
    <col min="22" max="22" width="12.109375" bestFit="1" customWidth="1"/>
    <col min="23" max="23" width="10" bestFit="1" customWidth="1"/>
    <col min="24" max="24" width="13.5546875" bestFit="1" customWidth="1"/>
    <col min="25" max="25" width="13.44140625" bestFit="1" customWidth="1"/>
    <col min="26" max="26" width="11.21875" bestFit="1" customWidth="1"/>
    <col min="27" max="27" width="14.33203125" bestFit="1" customWidth="1"/>
    <col min="28" max="28" width="12.21875" bestFit="1" customWidth="1"/>
    <col min="29" max="29" width="12.88671875" bestFit="1" customWidth="1"/>
    <col min="30" max="30" width="11.6640625" bestFit="1" customWidth="1"/>
    <col min="31" max="31" width="12.21875" bestFit="1" customWidth="1"/>
    <col min="32" max="32" width="13.21875" bestFit="1" customWidth="1"/>
    <col min="33" max="33" width="12.21875" bestFit="1" customWidth="1"/>
    <col min="34" max="34" width="14.33203125" bestFit="1" customWidth="1"/>
    <col min="35" max="35" width="11.33203125" bestFit="1" customWidth="1"/>
  </cols>
  <sheetData>
    <row r="1" spans="1:35" ht="25.2" customHeight="1" x14ac:dyDescent="0.3">
      <c r="A1" s="13" t="s">
        <v>0</v>
      </c>
      <c r="B1" s="14"/>
      <c r="C1" s="14"/>
      <c r="D1" s="14"/>
      <c r="E1" s="14"/>
      <c r="F1" s="14"/>
      <c r="G1" s="15"/>
      <c r="L1" t="s">
        <v>96</v>
      </c>
      <c r="R1" t="s">
        <v>97</v>
      </c>
      <c r="T1" t="s">
        <v>98</v>
      </c>
    </row>
    <row r="2" spans="1:35" x14ac:dyDescent="0.3">
      <c r="A2" s="9">
        <v>11</v>
      </c>
      <c r="B2" s="16" t="s">
        <v>75</v>
      </c>
      <c r="C2" s="16"/>
      <c r="D2" s="16"/>
      <c r="E2" s="16"/>
      <c r="F2" s="16"/>
      <c r="G2" s="17"/>
      <c r="J2"/>
      <c r="L2" cm="1">
        <f t="array" ref="L2:P6">_xlfn.SEQUENCE(5,5,1)</f>
        <v>1</v>
      </c>
      <c r="M2">
        <v>2</v>
      </c>
      <c r="N2">
        <v>3</v>
      </c>
      <c r="O2">
        <v>4</v>
      </c>
      <c r="P2">
        <v>5</v>
      </c>
      <c r="R2" cm="1">
        <f t="array" ref="R2:R9">_xlfn.SEQUENCE(8,1,100,5)</f>
        <v>100</v>
      </c>
      <c r="T2" t="str">
        <f>_xlfn.ARRAYTOTEXT(B14:D38,0)</f>
        <v>John May, Sales, 3, Peter White, IT, 4, Carl Nowak, HR, 5, George Ramsay, Finance, 2, Mertl Pavel, Operations, 3, Sarah Chen, Sales, 4, Alice Johnson, IT, 5, Bob Smith, HR, 3, Carol Davis, Finance, 4, Diana Prince, Operations, 2, Evan Moore, Sales, 5, Frank Miller, IT, 3, Grace Lee, HR, 4, Henry Wilson, Finance, 2, Iris Anderson, Operations, 3, Jack Brown, Sales, 4, Karen Thomas, IT, 5, Liam Martin, HR, 3, Maria Garcia, Finance, 4, Nina Taylor, Operations, 2, Oscar Harris, Sales, 3, Patricia Clark, IT, 4, Quinn Lewis, HR, 5, Rachel Walker, Finance, 3, Steve Hall, Operations, 4</v>
      </c>
    </row>
    <row r="3" spans="1:35" x14ac:dyDescent="0.3">
      <c r="A3" s="9">
        <v>12</v>
      </c>
      <c r="B3" s="16" t="s">
        <v>76</v>
      </c>
      <c r="C3" s="16"/>
      <c r="D3" s="16"/>
      <c r="E3" s="16"/>
      <c r="F3" s="16"/>
      <c r="G3" s="17"/>
      <c r="J3"/>
      <c r="L3">
        <v>6</v>
      </c>
      <c r="M3">
        <v>7</v>
      </c>
      <c r="N3">
        <v>8</v>
      </c>
      <c r="O3">
        <v>9</v>
      </c>
      <c r="P3">
        <v>10</v>
      </c>
      <c r="R3">
        <v>105</v>
      </c>
    </row>
    <row r="4" spans="1:35" x14ac:dyDescent="0.3">
      <c r="A4" s="9">
        <v>13</v>
      </c>
      <c r="B4" s="16" t="s">
        <v>99</v>
      </c>
      <c r="C4" s="16"/>
      <c r="D4" s="16"/>
      <c r="E4" s="16"/>
      <c r="F4" s="16"/>
      <c r="G4" s="17"/>
      <c r="J4"/>
      <c r="L4">
        <v>11</v>
      </c>
      <c r="M4">
        <v>12</v>
      </c>
      <c r="N4">
        <v>13</v>
      </c>
      <c r="O4">
        <v>14</v>
      </c>
      <c r="P4">
        <v>15</v>
      </c>
      <c r="R4">
        <v>110</v>
      </c>
    </row>
    <row r="5" spans="1:35" x14ac:dyDescent="0.3">
      <c r="A5" s="9">
        <v>14</v>
      </c>
      <c r="B5" s="16" t="s">
        <v>77</v>
      </c>
      <c r="C5" s="16"/>
      <c r="D5" s="16"/>
      <c r="E5" s="16"/>
      <c r="F5" s="16"/>
      <c r="G5" s="17"/>
      <c r="J5"/>
      <c r="L5">
        <v>16</v>
      </c>
      <c r="M5">
        <v>17</v>
      </c>
      <c r="N5">
        <v>18</v>
      </c>
      <c r="O5">
        <v>19</v>
      </c>
      <c r="P5">
        <v>20</v>
      </c>
      <c r="R5">
        <v>115</v>
      </c>
    </row>
    <row r="6" spans="1:35" x14ac:dyDescent="0.3">
      <c r="A6" s="9">
        <v>15</v>
      </c>
      <c r="B6" s="20" t="s">
        <v>78</v>
      </c>
      <c r="C6" s="21"/>
      <c r="D6" s="21"/>
      <c r="E6" s="21"/>
      <c r="F6" s="21"/>
      <c r="G6" s="22"/>
      <c r="J6"/>
      <c r="L6">
        <v>21</v>
      </c>
      <c r="M6">
        <v>22</v>
      </c>
      <c r="N6">
        <v>23</v>
      </c>
      <c r="O6">
        <v>24</v>
      </c>
      <c r="P6">
        <v>25</v>
      </c>
      <c r="R6">
        <v>120</v>
      </c>
    </row>
    <row r="7" spans="1:35" x14ac:dyDescent="0.3">
      <c r="A7" s="9">
        <v>16</v>
      </c>
      <c r="B7" s="20" t="s">
        <v>79</v>
      </c>
      <c r="C7" s="21"/>
      <c r="D7" s="21"/>
      <c r="E7" s="21"/>
      <c r="F7" s="21"/>
      <c r="G7" s="22"/>
      <c r="J7"/>
      <c r="R7">
        <v>125</v>
      </c>
    </row>
    <row r="8" spans="1:35" x14ac:dyDescent="0.3">
      <c r="A8" s="9">
        <v>17</v>
      </c>
      <c r="B8" s="20" t="s">
        <v>80</v>
      </c>
      <c r="C8" s="21"/>
      <c r="D8" s="21"/>
      <c r="E8" s="21"/>
      <c r="F8" s="21"/>
      <c r="G8" s="22"/>
      <c r="J8"/>
      <c r="R8">
        <v>130</v>
      </c>
    </row>
    <row r="9" spans="1:35" x14ac:dyDescent="0.3">
      <c r="A9" s="9">
        <v>18</v>
      </c>
      <c r="B9" s="20" t="s">
        <v>81</v>
      </c>
      <c r="C9" s="21"/>
      <c r="D9" s="21"/>
      <c r="E9" s="21"/>
      <c r="F9" s="21"/>
      <c r="G9" s="22"/>
      <c r="J9"/>
      <c r="R9">
        <v>135</v>
      </c>
    </row>
    <row r="10" spans="1:35" ht="15" thickBot="1" x14ac:dyDescent="0.35">
      <c r="A10" s="10">
        <v>19</v>
      </c>
      <c r="B10" s="18" t="s">
        <v>82</v>
      </c>
      <c r="C10" s="18"/>
      <c r="D10" s="18"/>
      <c r="E10" s="18"/>
      <c r="F10" s="18"/>
      <c r="G10" s="19"/>
      <c r="J10"/>
    </row>
    <row r="11" spans="1:35" x14ac:dyDescent="0.3">
      <c r="B11" s="12"/>
      <c r="C11" s="12"/>
      <c r="D11" s="12"/>
      <c r="E11" s="12"/>
      <c r="F11" s="12"/>
      <c r="G11" s="12"/>
    </row>
    <row r="12" spans="1:35" x14ac:dyDescent="0.3">
      <c r="H12" t="s">
        <v>105</v>
      </c>
      <c r="I12" t="s">
        <v>106</v>
      </c>
    </row>
    <row r="13" spans="1:35" s="3" customFormat="1" ht="28.8" x14ac:dyDescent="0.3">
      <c r="A13" s="6" t="s">
        <v>1</v>
      </c>
      <c r="B13" s="6" t="s">
        <v>2</v>
      </c>
      <c r="C13" s="6" t="s">
        <v>3</v>
      </c>
      <c r="D13" s="6" t="s">
        <v>4</v>
      </c>
      <c r="E13" s="6" t="s">
        <v>35</v>
      </c>
      <c r="F13" s="6" t="s">
        <v>36</v>
      </c>
      <c r="G13" s="2" t="s">
        <v>37</v>
      </c>
      <c r="H13" s="3" t="s">
        <v>104</v>
      </c>
      <c r="I13" s="3" t="s">
        <v>107</v>
      </c>
      <c r="K13" s="3" t="s">
        <v>101</v>
      </c>
    </row>
    <row r="14" spans="1:35" s="3" customFormat="1" ht="15.6" x14ac:dyDescent="0.3">
      <c r="A14" s="1" t="s">
        <v>5</v>
      </c>
      <c r="B14" s="1" t="s">
        <v>40</v>
      </c>
      <c r="C14" s="1" t="s">
        <v>6</v>
      </c>
      <c r="D14" s="8">
        <v>3</v>
      </c>
      <c r="E14" s="8">
        <v>30000</v>
      </c>
      <c r="F14" s="8">
        <v>1</v>
      </c>
      <c r="G14" s="7" t="s">
        <v>38</v>
      </c>
      <c r="H14" s="3">
        <f ca="1">RANDBETWEEN(1,5)</f>
        <v>2</v>
      </c>
      <c r="I14" s="24">
        <f ca="1">RANDBETWEEN(30000,60000)</f>
        <v>30454</v>
      </c>
      <c r="K14" s="3" t="str" cm="1">
        <f t="array" ref="K14:AI14">TRANSPOSE(B14:B38)</f>
        <v>John May</v>
      </c>
      <c r="L14" s="3" t="str">
        <v>Peter White</v>
      </c>
      <c r="M14" s="3" t="str">
        <v>Carl Nowak</v>
      </c>
      <c r="N14" s="3" t="str">
        <v>George Ramsay</v>
      </c>
      <c r="O14" s="3" t="str">
        <v>Mertl Pavel</v>
      </c>
      <c r="P14" s="3" t="str">
        <v>Sarah Chen</v>
      </c>
      <c r="Q14" s="3" t="str">
        <v>Alice Johnson</v>
      </c>
      <c r="R14" s="3" t="str">
        <v>Bob Smith</v>
      </c>
      <c r="S14" s="3" t="str">
        <v>Carol Davis</v>
      </c>
      <c r="T14" s="3" t="str">
        <v>Diana Prince</v>
      </c>
      <c r="U14" s="3" t="str">
        <v>Evan Moore</v>
      </c>
      <c r="V14" s="3" t="str">
        <v>Frank Miller</v>
      </c>
      <c r="W14" s="3" t="str">
        <v>Grace Lee</v>
      </c>
      <c r="X14" s="3" t="str">
        <v>Henry Wilson</v>
      </c>
      <c r="Y14" s="3" t="str">
        <v>Iris Anderson</v>
      </c>
      <c r="Z14" s="3" t="str">
        <v>Jack Brown</v>
      </c>
      <c r="AA14" s="3" t="str">
        <v>Karen Thomas</v>
      </c>
      <c r="AB14" s="3" t="str">
        <v>Liam Martin</v>
      </c>
      <c r="AC14" s="3" t="str">
        <v>Maria Garcia</v>
      </c>
      <c r="AD14" s="3" t="str">
        <v>Nina Taylor</v>
      </c>
      <c r="AE14" s="3" t="str">
        <v>Oscar Harris</v>
      </c>
      <c r="AF14" s="3" t="str">
        <v>Patricia Clark</v>
      </c>
      <c r="AG14" s="3" t="str">
        <v>Quinn Lewis</v>
      </c>
      <c r="AH14" s="3" t="str">
        <v>Rachel Walker</v>
      </c>
      <c r="AI14" s="3" t="str">
        <v>Steve Hall</v>
      </c>
    </row>
    <row r="15" spans="1:35" s="3" customFormat="1" ht="15.6" x14ac:dyDescent="0.3">
      <c r="A15" s="1" t="s">
        <v>7</v>
      </c>
      <c r="B15" s="1" t="s">
        <v>41</v>
      </c>
      <c r="C15" s="1" t="s">
        <v>8</v>
      </c>
      <c r="D15" s="8">
        <v>4</v>
      </c>
      <c r="E15" s="8">
        <v>35000</v>
      </c>
      <c r="F15" s="8">
        <v>2</v>
      </c>
      <c r="G15" s="7" t="s">
        <v>38</v>
      </c>
      <c r="H15" s="3">
        <f t="shared" ref="H15:H38" ca="1" si="0">RANDBETWEEN(1,5)</f>
        <v>4</v>
      </c>
      <c r="I15" s="24">
        <f t="shared" ref="I15:I38" ca="1" si="1">RANDBETWEEN(30000,60000)</f>
        <v>55220</v>
      </c>
    </row>
    <row r="16" spans="1:35" s="3" customFormat="1" ht="15.6" x14ac:dyDescent="0.3">
      <c r="A16" s="1" t="s">
        <v>9</v>
      </c>
      <c r="B16" s="1" t="s">
        <v>42</v>
      </c>
      <c r="C16" s="1" t="s">
        <v>10</v>
      </c>
      <c r="D16" s="8">
        <v>5</v>
      </c>
      <c r="E16" s="8">
        <v>40000</v>
      </c>
      <c r="F16" s="8">
        <v>3</v>
      </c>
      <c r="G16" s="7" t="s">
        <v>38</v>
      </c>
      <c r="H16" s="3">
        <f t="shared" ca="1" si="0"/>
        <v>5</v>
      </c>
      <c r="I16" s="24">
        <f t="shared" ca="1" si="1"/>
        <v>52091</v>
      </c>
      <c r="K16" s="3" t="s">
        <v>103</v>
      </c>
    </row>
    <row r="17" spans="1:35" s="3" customFormat="1" ht="15.6" x14ac:dyDescent="0.3">
      <c r="A17" s="1" t="s">
        <v>11</v>
      </c>
      <c r="B17" s="1" t="s">
        <v>43</v>
      </c>
      <c r="C17" s="1" t="s">
        <v>12</v>
      </c>
      <c r="D17" s="8">
        <v>2</v>
      </c>
      <c r="E17" s="8">
        <v>45000</v>
      </c>
      <c r="F17" s="8">
        <v>4</v>
      </c>
      <c r="G17" s="7" t="s">
        <v>39</v>
      </c>
      <c r="H17" s="3">
        <f t="shared" ca="1" si="0"/>
        <v>4</v>
      </c>
      <c r="I17" s="24">
        <f t="shared" ca="1" si="1"/>
        <v>38965</v>
      </c>
      <c r="K17" s="3" t="str" cm="1">
        <f t="array" ref="K17:AI20">TRANSPOSE(B14:E38)</f>
        <v>John May</v>
      </c>
      <c r="L17" s="3" t="str">
        <v>Peter White</v>
      </c>
      <c r="M17" s="3" t="str">
        <v>Carl Nowak</v>
      </c>
      <c r="N17" s="3" t="str">
        <v>George Ramsay</v>
      </c>
      <c r="O17" s="3" t="str">
        <v>Mertl Pavel</v>
      </c>
      <c r="P17" s="3" t="str">
        <v>Sarah Chen</v>
      </c>
      <c r="Q17" s="3" t="str">
        <v>Alice Johnson</v>
      </c>
      <c r="R17" s="3" t="str">
        <v>Bob Smith</v>
      </c>
      <c r="S17" s="3" t="str">
        <v>Carol Davis</v>
      </c>
      <c r="T17" s="3" t="str">
        <v>Diana Prince</v>
      </c>
      <c r="U17" s="3" t="str">
        <v>Evan Moore</v>
      </c>
      <c r="V17" s="3" t="str">
        <v>Frank Miller</v>
      </c>
      <c r="W17" s="3" t="str">
        <v>Grace Lee</v>
      </c>
      <c r="X17" s="3" t="str">
        <v>Henry Wilson</v>
      </c>
      <c r="Y17" s="3" t="str">
        <v>Iris Anderson</v>
      </c>
      <c r="Z17" s="3" t="str">
        <v>Jack Brown</v>
      </c>
      <c r="AA17" s="3" t="str">
        <v>Karen Thomas</v>
      </c>
      <c r="AB17" s="3" t="str">
        <v>Liam Martin</v>
      </c>
      <c r="AC17" s="3" t="str">
        <v>Maria Garcia</v>
      </c>
      <c r="AD17" s="3" t="str">
        <v>Nina Taylor</v>
      </c>
      <c r="AE17" s="3" t="str">
        <v>Oscar Harris</v>
      </c>
      <c r="AF17" s="3" t="str">
        <v>Patricia Clark</v>
      </c>
      <c r="AG17" s="3" t="str">
        <v>Quinn Lewis</v>
      </c>
      <c r="AH17" s="3" t="str">
        <v>Rachel Walker</v>
      </c>
      <c r="AI17" s="3" t="str">
        <v>Steve Hall</v>
      </c>
    </row>
    <row r="18" spans="1:35" s="3" customFormat="1" ht="15.6" x14ac:dyDescent="0.3">
      <c r="A18" s="1" t="s">
        <v>13</v>
      </c>
      <c r="B18" s="1" t="s">
        <v>44</v>
      </c>
      <c r="C18" s="1" t="s">
        <v>14</v>
      </c>
      <c r="D18" s="8">
        <v>3</v>
      </c>
      <c r="E18" s="8">
        <v>50000</v>
      </c>
      <c r="F18" s="8">
        <v>5</v>
      </c>
      <c r="G18" s="7" t="s">
        <v>38</v>
      </c>
      <c r="H18" s="3">
        <f t="shared" ca="1" si="0"/>
        <v>2</v>
      </c>
      <c r="I18" s="24">
        <f t="shared" ca="1" si="1"/>
        <v>33356</v>
      </c>
      <c r="K18" s="3" t="str">
        <v>Sales</v>
      </c>
      <c r="L18" s="3" t="str">
        <v>IT</v>
      </c>
      <c r="M18" s="3" t="str">
        <v>HR</v>
      </c>
      <c r="N18" s="3" t="str">
        <v>Finance</v>
      </c>
      <c r="O18" s="3" t="str">
        <v>Operations</v>
      </c>
      <c r="P18" s="3" t="str">
        <v>Sales</v>
      </c>
      <c r="Q18" s="3" t="str">
        <v>IT</v>
      </c>
      <c r="R18" s="3" t="str">
        <v>HR</v>
      </c>
      <c r="S18" s="3" t="str">
        <v>Finance</v>
      </c>
      <c r="T18" s="3" t="str">
        <v>Operations</v>
      </c>
      <c r="U18" s="3" t="str">
        <v>Sales</v>
      </c>
      <c r="V18" s="3" t="str">
        <v>IT</v>
      </c>
      <c r="W18" s="3" t="str">
        <v>HR</v>
      </c>
      <c r="X18" s="3" t="str">
        <v>Finance</v>
      </c>
      <c r="Y18" s="3" t="str">
        <v>Operations</v>
      </c>
      <c r="Z18" s="3" t="str">
        <v>Sales</v>
      </c>
      <c r="AA18" s="3" t="str">
        <v>IT</v>
      </c>
      <c r="AB18" s="3" t="str">
        <v>HR</v>
      </c>
      <c r="AC18" s="3" t="str">
        <v>Finance</v>
      </c>
      <c r="AD18" s="3" t="str">
        <v>Operations</v>
      </c>
      <c r="AE18" s="3" t="str">
        <v>Sales</v>
      </c>
      <c r="AF18" s="3" t="str">
        <v>IT</v>
      </c>
      <c r="AG18" s="3" t="str">
        <v>HR</v>
      </c>
      <c r="AH18" s="3" t="str">
        <v>Finance</v>
      </c>
      <c r="AI18" s="3" t="str">
        <v>Operations</v>
      </c>
    </row>
    <row r="19" spans="1:35" s="3" customFormat="1" ht="15.6" x14ac:dyDescent="0.3">
      <c r="A19" s="1" t="s">
        <v>15</v>
      </c>
      <c r="B19" s="1" t="s">
        <v>45</v>
      </c>
      <c r="C19" s="1" t="s">
        <v>6</v>
      </c>
      <c r="D19" s="8">
        <v>4</v>
      </c>
      <c r="E19" s="8">
        <v>55000</v>
      </c>
      <c r="F19" s="8">
        <v>6</v>
      </c>
      <c r="G19" s="7" t="s">
        <v>38</v>
      </c>
      <c r="H19" s="3">
        <f t="shared" ca="1" si="0"/>
        <v>5</v>
      </c>
      <c r="I19" s="24">
        <f t="shared" ca="1" si="1"/>
        <v>43075</v>
      </c>
      <c r="J19" s="4"/>
      <c r="K19">
        <v>3</v>
      </c>
      <c r="L19" s="3">
        <v>4</v>
      </c>
      <c r="M19" s="3">
        <v>5</v>
      </c>
      <c r="N19" s="3">
        <v>2</v>
      </c>
      <c r="O19" s="3">
        <v>3</v>
      </c>
      <c r="P19" s="3">
        <v>4</v>
      </c>
      <c r="Q19" s="3">
        <v>5</v>
      </c>
      <c r="R19" s="3">
        <v>3</v>
      </c>
      <c r="S19" s="3">
        <v>4</v>
      </c>
      <c r="T19" s="3">
        <v>2</v>
      </c>
      <c r="U19" s="3">
        <v>5</v>
      </c>
      <c r="V19" s="3">
        <v>3</v>
      </c>
      <c r="W19" s="3">
        <v>4</v>
      </c>
      <c r="X19" s="3">
        <v>2</v>
      </c>
      <c r="Y19" s="3">
        <v>3</v>
      </c>
      <c r="Z19" s="3">
        <v>4</v>
      </c>
      <c r="AA19" s="3">
        <v>5</v>
      </c>
      <c r="AB19" s="3">
        <v>3</v>
      </c>
      <c r="AC19" s="3">
        <v>4</v>
      </c>
      <c r="AD19" s="3">
        <v>2</v>
      </c>
      <c r="AE19" s="3">
        <v>3</v>
      </c>
      <c r="AF19" s="3">
        <v>4</v>
      </c>
      <c r="AG19" s="3">
        <v>5</v>
      </c>
      <c r="AH19" s="3">
        <v>3</v>
      </c>
      <c r="AI19" s="3">
        <v>4</v>
      </c>
    </row>
    <row r="20" spans="1:35" s="3" customFormat="1" ht="15.6" x14ac:dyDescent="0.3">
      <c r="A20" s="1" t="s">
        <v>16</v>
      </c>
      <c r="B20" s="1" t="s">
        <v>46</v>
      </c>
      <c r="C20" s="1" t="s">
        <v>8</v>
      </c>
      <c r="D20" s="8">
        <v>5</v>
      </c>
      <c r="E20" s="8">
        <v>60000</v>
      </c>
      <c r="F20" s="8">
        <v>7</v>
      </c>
      <c r="G20" s="7" t="s">
        <v>38</v>
      </c>
      <c r="H20" s="3">
        <f t="shared" ca="1" si="0"/>
        <v>1</v>
      </c>
      <c r="I20" s="24">
        <f t="shared" ca="1" si="1"/>
        <v>54640</v>
      </c>
      <c r="J20" s="4"/>
      <c r="K20">
        <v>30000</v>
      </c>
      <c r="L20" s="3">
        <v>35000</v>
      </c>
      <c r="M20" s="3">
        <v>40000</v>
      </c>
      <c r="N20" s="3">
        <v>45000</v>
      </c>
      <c r="O20" s="3">
        <v>50000</v>
      </c>
      <c r="P20" s="3">
        <v>55000</v>
      </c>
      <c r="Q20" s="3">
        <v>60000</v>
      </c>
      <c r="R20" s="3">
        <v>30000</v>
      </c>
      <c r="S20" s="3">
        <v>35000</v>
      </c>
      <c r="T20" s="3">
        <v>40000</v>
      </c>
      <c r="U20" s="3">
        <v>45000</v>
      </c>
      <c r="V20" s="3">
        <v>50000</v>
      </c>
      <c r="W20" s="3">
        <v>55000</v>
      </c>
      <c r="X20" s="3">
        <v>60000</v>
      </c>
      <c r="Y20" s="3">
        <v>30000</v>
      </c>
      <c r="Z20" s="3">
        <v>35000</v>
      </c>
      <c r="AA20" s="3">
        <v>40000</v>
      </c>
      <c r="AB20" s="3">
        <v>45000</v>
      </c>
      <c r="AC20" s="3">
        <v>50000</v>
      </c>
      <c r="AD20" s="3">
        <v>55000</v>
      </c>
      <c r="AE20" s="3">
        <v>60000</v>
      </c>
      <c r="AF20" s="3">
        <v>30000</v>
      </c>
      <c r="AG20" s="3">
        <v>35000</v>
      </c>
      <c r="AH20" s="3">
        <v>40000</v>
      </c>
      <c r="AI20" s="3">
        <v>45000</v>
      </c>
    </row>
    <row r="21" spans="1:35" s="3" customFormat="1" ht="15.6" x14ac:dyDescent="0.3">
      <c r="A21" s="1" t="s">
        <v>17</v>
      </c>
      <c r="B21" s="1" t="s">
        <v>47</v>
      </c>
      <c r="C21" s="1" t="s">
        <v>10</v>
      </c>
      <c r="D21" s="8">
        <v>3</v>
      </c>
      <c r="E21" s="8">
        <v>30000</v>
      </c>
      <c r="F21" s="8">
        <v>8</v>
      </c>
      <c r="G21" s="7" t="s">
        <v>39</v>
      </c>
      <c r="H21" s="3">
        <f t="shared" ca="1" si="0"/>
        <v>1</v>
      </c>
      <c r="I21" s="24">
        <f t="shared" ca="1" si="1"/>
        <v>51079</v>
      </c>
      <c r="J21" s="4"/>
      <c r="K21"/>
    </row>
    <row r="22" spans="1:35" s="3" customFormat="1" ht="15.6" x14ac:dyDescent="0.3">
      <c r="A22" s="1" t="s">
        <v>18</v>
      </c>
      <c r="B22" s="1" t="s">
        <v>48</v>
      </c>
      <c r="C22" s="1" t="s">
        <v>12</v>
      </c>
      <c r="D22" s="8">
        <v>4</v>
      </c>
      <c r="E22" s="8">
        <v>35000</v>
      </c>
      <c r="F22" s="8">
        <v>9</v>
      </c>
      <c r="G22" s="7" t="s">
        <v>38</v>
      </c>
      <c r="H22" s="3">
        <f t="shared" ca="1" si="0"/>
        <v>3</v>
      </c>
      <c r="I22" s="24">
        <f t="shared" ca="1" si="1"/>
        <v>46862</v>
      </c>
      <c r="J22" s="4"/>
      <c r="K22"/>
    </row>
    <row r="23" spans="1:35" s="3" customFormat="1" ht="15.6" x14ac:dyDescent="0.3">
      <c r="A23" s="1" t="s">
        <v>19</v>
      </c>
      <c r="B23" s="1" t="s">
        <v>49</v>
      </c>
      <c r="C23" s="1" t="s">
        <v>14</v>
      </c>
      <c r="D23" s="8">
        <v>2</v>
      </c>
      <c r="E23" s="8">
        <v>40000</v>
      </c>
      <c r="F23" s="8">
        <v>10</v>
      </c>
      <c r="G23" s="7" t="s">
        <v>39</v>
      </c>
      <c r="H23" s="3">
        <f t="shared" ca="1" si="0"/>
        <v>3</v>
      </c>
      <c r="I23" s="24">
        <f t="shared" ca="1" si="1"/>
        <v>31018</v>
      </c>
      <c r="J23" s="4"/>
      <c r="K23"/>
    </row>
    <row r="24" spans="1:35" s="3" customFormat="1" ht="15.6" x14ac:dyDescent="0.3">
      <c r="A24" s="1" t="s">
        <v>20</v>
      </c>
      <c r="B24" s="1" t="s">
        <v>50</v>
      </c>
      <c r="C24" s="1" t="s">
        <v>6</v>
      </c>
      <c r="D24" s="8">
        <v>5</v>
      </c>
      <c r="E24" s="8">
        <v>45000</v>
      </c>
      <c r="F24" s="8">
        <v>2</v>
      </c>
      <c r="G24" s="7" t="s">
        <v>38</v>
      </c>
      <c r="H24" s="3">
        <f t="shared" ca="1" si="0"/>
        <v>1</v>
      </c>
      <c r="I24" s="24">
        <f t="shared" ca="1" si="1"/>
        <v>59442</v>
      </c>
      <c r="J24" s="4"/>
      <c r="K24"/>
    </row>
    <row r="25" spans="1:35" s="3" customFormat="1" ht="15.6" x14ac:dyDescent="0.3">
      <c r="A25" s="1" t="s">
        <v>21</v>
      </c>
      <c r="B25" s="1" t="s">
        <v>51</v>
      </c>
      <c r="C25" s="1" t="s">
        <v>8</v>
      </c>
      <c r="D25" s="8">
        <v>3</v>
      </c>
      <c r="E25" s="8">
        <v>50000</v>
      </c>
      <c r="F25" s="8">
        <v>3</v>
      </c>
      <c r="G25" s="7" t="s">
        <v>39</v>
      </c>
      <c r="H25" s="3">
        <f t="shared" ca="1" si="0"/>
        <v>5</v>
      </c>
      <c r="I25" s="24">
        <f t="shared" ca="1" si="1"/>
        <v>43855</v>
      </c>
      <c r="J25" s="4"/>
      <c r="K25"/>
    </row>
    <row r="26" spans="1:35" s="3" customFormat="1" ht="15.6" x14ac:dyDescent="0.3">
      <c r="A26" s="1" t="s">
        <v>22</v>
      </c>
      <c r="B26" s="1" t="s">
        <v>52</v>
      </c>
      <c r="C26" s="1" t="s">
        <v>10</v>
      </c>
      <c r="D26" s="8">
        <v>4</v>
      </c>
      <c r="E26" s="8">
        <v>55000</v>
      </c>
      <c r="F26" s="8">
        <v>4</v>
      </c>
      <c r="G26" s="7" t="s">
        <v>38</v>
      </c>
      <c r="H26" s="3">
        <f t="shared" ca="1" si="0"/>
        <v>1</v>
      </c>
      <c r="I26" s="24">
        <f t="shared" ca="1" si="1"/>
        <v>45227</v>
      </c>
      <c r="J26" s="4"/>
      <c r="K26"/>
    </row>
    <row r="27" spans="1:35" ht="15.6" x14ac:dyDescent="0.3">
      <c r="A27" s="1" t="s">
        <v>23</v>
      </c>
      <c r="B27" s="1" t="s">
        <v>53</v>
      </c>
      <c r="C27" s="1" t="s">
        <v>12</v>
      </c>
      <c r="D27" s="8">
        <v>2</v>
      </c>
      <c r="E27" s="8">
        <v>60000</v>
      </c>
      <c r="F27" s="8">
        <v>5</v>
      </c>
      <c r="G27" s="7" t="s">
        <v>39</v>
      </c>
      <c r="H27" s="3">
        <f t="shared" ca="1" si="0"/>
        <v>3</v>
      </c>
      <c r="I27" s="24">
        <f t="shared" ca="1" si="1"/>
        <v>32924</v>
      </c>
    </row>
    <row r="28" spans="1:35" ht="15.6" x14ac:dyDescent="0.3">
      <c r="A28" s="1" t="s">
        <v>24</v>
      </c>
      <c r="B28" s="1" t="s">
        <v>54</v>
      </c>
      <c r="C28" s="1" t="s">
        <v>14</v>
      </c>
      <c r="D28" s="8">
        <v>3</v>
      </c>
      <c r="E28" s="8">
        <v>30000</v>
      </c>
      <c r="F28" s="8">
        <v>1</v>
      </c>
      <c r="G28" s="7" t="s">
        <v>38</v>
      </c>
      <c r="H28" s="3">
        <f t="shared" ca="1" si="0"/>
        <v>1</v>
      </c>
      <c r="I28" s="24">
        <f t="shared" ca="1" si="1"/>
        <v>35708</v>
      </c>
    </row>
    <row r="29" spans="1:35" ht="15.6" x14ac:dyDescent="0.3">
      <c r="A29" s="1" t="s">
        <v>25</v>
      </c>
      <c r="B29" s="1" t="s">
        <v>55</v>
      </c>
      <c r="C29" s="1" t="s">
        <v>6</v>
      </c>
      <c r="D29" s="8">
        <v>4</v>
      </c>
      <c r="E29" s="8">
        <v>35000</v>
      </c>
      <c r="F29" s="8">
        <v>6</v>
      </c>
      <c r="G29" s="7" t="s">
        <v>38</v>
      </c>
      <c r="H29" s="3">
        <f t="shared" ca="1" si="0"/>
        <v>1</v>
      </c>
      <c r="I29" s="24">
        <f t="shared" ca="1" si="1"/>
        <v>43808</v>
      </c>
    </row>
    <row r="30" spans="1:35" ht="15.6" x14ac:dyDescent="0.3">
      <c r="A30" s="1" t="s">
        <v>26</v>
      </c>
      <c r="B30" s="1" t="s">
        <v>56</v>
      </c>
      <c r="C30" s="1" t="s">
        <v>8</v>
      </c>
      <c r="D30" s="8">
        <v>5</v>
      </c>
      <c r="E30" s="8">
        <v>40000</v>
      </c>
      <c r="F30" s="8">
        <v>7</v>
      </c>
      <c r="G30" s="7" t="s">
        <v>38</v>
      </c>
      <c r="H30" s="3">
        <f t="shared" ca="1" si="0"/>
        <v>5</v>
      </c>
      <c r="I30" s="24">
        <f t="shared" ca="1" si="1"/>
        <v>31532</v>
      </c>
      <c r="J30"/>
    </row>
    <row r="31" spans="1:35" ht="15.6" x14ac:dyDescent="0.3">
      <c r="A31" s="1" t="s">
        <v>27</v>
      </c>
      <c r="B31" s="1" t="s">
        <v>57</v>
      </c>
      <c r="C31" s="1" t="s">
        <v>10</v>
      </c>
      <c r="D31" s="8">
        <v>3</v>
      </c>
      <c r="E31" s="8">
        <v>45000</v>
      </c>
      <c r="F31" s="8">
        <v>8</v>
      </c>
      <c r="G31" s="7" t="s">
        <v>39</v>
      </c>
      <c r="H31" s="3">
        <f t="shared" ca="1" si="0"/>
        <v>4</v>
      </c>
      <c r="I31" s="24">
        <f t="shared" ca="1" si="1"/>
        <v>30161</v>
      </c>
      <c r="J31"/>
    </row>
    <row r="32" spans="1:35" ht="15.6" x14ac:dyDescent="0.3">
      <c r="A32" s="1" t="s">
        <v>28</v>
      </c>
      <c r="B32" s="1" t="s">
        <v>58</v>
      </c>
      <c r="C32" s="1" t="s">
        <v>12</v>
      </c>
      <c r="D32" s="8">
        <v>4</v>
      </c>
      <c r="E32" s="8">
        <v>50000</v>
      </c>
      <c r="F32" s="8">
        <v>2</v>
      </c>
      <c r="G32" s="7" t="s">
        <v>38</v>
      </c>
      <c r="H32" s="3">
        <f t="shared" ca="1" si="0"/>
        <v>3</v>
      </c>
      <c r="I32" s="24">
        <f t="shared" ca="1" si="1"/>
        <v>39097</v>
      </c>
      <c r="J32"/>
    </row>
    <row r="33" spans="1:10" ht="15.6" x14ac:dyDescent="0.3">
      <c r="A33" s="1" t="s">
        <v>29</v>
      </c>
      <c r="B33" s="1" t="s">
        <v>59</v>
      </c>
      <c r="C33" s="1" t="s">
        <v>14</v>
      </c>
      <c r="D33" s="8">
        <v>2</v>
      </c>
      <c r="E33" s="8">
        <v>55000</v>
      </c>
      <c r="F33" s="8">
        <v>3</v>
      </c>
      <c r="G33" s="7" t="s">
        <v>39</v>
      </c>
      <c r="H33" s="3">
        <f t="shared" ca="1" si="0"/>
        <v>1</v>
      </c>
      <c r="I33" s="24">
        <f t="shared" ca="1" si="1"/>
        <v>45630</v>
      </c>
      <c r="J33"/>
    </row>
    <row r="34" spans="1:10" ht="15.6" x14ac:dyDescent="0.3">
      <c r="A34" s="1" t="s">
        <v>30</v>
      </c>
      <c r="B34" s="1" t="s">
        <v>60</v>
      </c>
      <c r="C34" s="1" t="s">
        <v>6</v>
      </c>
      <c r="D34" s="8">
        <v>3</v>
      </c>
      <c r="E34" s="8">
        <v>60000</v>
      </c>
      <c r="F34" s="8">
        <v>4</v>
      </c>
      <c r="G34" s="7" t="s">
        <v>38</v>
      </c>
      <c r="H34" s="3">
        <f t="shared" ca="1" si="0"/>
        <v>5</v>
      </c>
      <c r="I34" s="24">
        <f t="shared" ca="1" si="1"/>
        <v>30254</v>
      </c>
      <c r="J34"/>
    </row>
    <row r="35" spans="1:10" ht="15.6" x14ac:dyDescent="0.3">
      <c r="A35" s="1" t="s">
        <v>31</v>
      </c>
      <c r="B35" s="1" t="s">
        <v>61</v>
      </c>
      <c r="C35" s="1" t="s">
        <v>8</v>
      </c>
      <c r="D35" s="8">
        <v>4</v>
      </c>
      <c r="E35" s="8">
        <v>30000</v>
      </c>
      <c r="F35" s="8">
        <v>5</v>
      </c>
      <c r="G35" s="7" t="s">
        <v>38</v>
      </c>
      <c r="H35" s="3">
        <f t="shared" ca="1" si="0"/>
        <v>3</v>
      </c>
      <c r="I35" s="24">
        <f t="shared" ca="1" si="1"/>
        <v>48648</v>
      </c>
      <c r="J35"/>
    </row>
    <row r="36" spans="1:10" ht="15.6" x14ac:dyDescent="0.3">
      <c r="A36" s="1" t="s">
        <v>32</v>
      </c>
      <c r="B36" s="1" t="s">
        <v>62</v>
      </c>
      <c r="C36" s="1" t="s">
        <v>10</v>
      </c>
      <c r="D36" s="8">
        <v>5</v>
      </c>
      <c r="E36" s="8">
        <v>35000</v>
      </c>
      <c r="F36" s="8">
        <v>6</v>
      </c>
      <c r="G36" s="7" t="s">
        <v>39</v>
      </c>
      <c r="H36" s="3">
        <f t="shared" ca="1" si="0"/>
        <v>1</v>
      </c>
      <c r="I36" s="24">
        <f t="shared" ca="1" si="1"/>
        <v>43701</v>
      </c>
      <c r="J36"/>
    </row>
    <row r="37" spans="1:10" ht="15.6" x14ac:dyDescent="0.3">
      <c r="A37" s="1" t="s">
        <v>33</v>
      </c>
      <c r="B37" s="1" t="s">
        <v>63</v>
      </c>
      <c r="C37" s="1" t="s">
        <v>12</v>
      </c>
      <c r="D37" s="8">
        <v>3</v>
      </c>
      <c r="E37" s="8">
        <v>40000</v>
      </c>
      <c r="F37" s="8">
        <v>7</v>
      </c>
      <c r="G37" s="7" t="s">
        <v>38</v>
      </c>
      <c r="H37" s="3">
        <f t="shared" ca="1" si="0"/>
        <v>4</v>
      </c>
      <c r="I37" s="24">
        <f t="shared" ca="1" si="1"/>
        <v>43130</v>
      </c>
      <c r="J37"/>
    </row>
    <row r="38" spans="1:10" ht="15.6" x14ac:dyDescent="0.3">
      <c r="A38" s="1" t="s">
        <v>34</v>
      </c>
      <c r="B38" s="1" t="s">
        <v>64</v>
      </c>
      <c r="C38" s="1" t="s">
        <v>14</v>
      </c>
      <c r="D38" s="8">
        <v>4</v>
      </c>
      <c r="E38" s="8">
        <v>45000</v>
      </c>
      <c r="F38" s="8">
        <v>8</v>
      </c>
      <c r="G38" s="7" t="s">
        <v>38</v>
      </c>
      <c r="H38" s="3">
        <f t="shared" ca="1" si="0"/>
        <v>4</v>
      </c>
      <c r="I38" s="24">
        <f t="shared" ca="1" si="1"/>
        <v>45406</v>
      </c>
      <c r="J38"/>
    </row>
    <row r="39" spans="1:10" x14ac:dyDescent="0.3">
      <c r="J39"/>
    </row>
  </sheetData>
  <mergeCells count="11">
    <mergeCell ref="B6:G6"/>
    <mergeCell ref="A1:G1"/>
    <mergeCell ref="B2:G2"/>
    <mergeCell ref="B3:G3"/>
    <mergeCell ref="B4:G4"/>
    <mergeCell ref="B5:G5"/>
    <mergeCell ref="B7:G7"/>
    <mergeCell ref="B8:G8"/>
    <mergeCell ref="B9:G9"/>
    <mergeCell ref="B10:G10"/>
    <mergeCell ref="B11:G1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6F009-8534-4A71-B4B4-4AC2DC4BF60A}">
  <dimension ref="A1:V37"/>
  <sheetViews>
    <sheetView showGridLines="0" workbookViewId="0">
      <selection sqref="A1:G1"/>
    </sheetView>
  </sheetViews>
  <sheetFormatPr defaultRowHeight="14.4" x14ac:dyDescent="0.3"/>
  <cols>
    <col min="1" max="1" width="10" style="5" customWidth="1"/>
    <col min="2" max="2" width="16.109375" style="5" customWidth="1"/>
    <col min="3" max="3" width="15" style="5" customWidth="1"/>
    <col min="4" max="4" width="16.6640625" style="5" customWidth="1"/>
    <col min="5" max="5" width="14.77734375" style="5" customWidth="1"/>
    <col min="6" max="6" width="13.21875" style="5" customWidth="1"/>
    <col min="7" max="7" width="34.88671875" style="5" customWidth="1"/>
    <col min="9" max="9" width="11.21875" style="4" bestFit="1" customWidth="1"/>
    <col min="10" max="10" width="11.21875" style="4" customWidth="1"/>
    <col min="11" max="12" width="13.33203125" bestFit="1" customWidth="1"/>
    <col min="13" max="13" width="11.33203125" bestFit="1" customWidth="1"/>
    <col min="14" max="14" width="18.21875" bestFit="1" customWidth="1"/>
    <col min="18" max="18" width="12.21875" bestFit="1" customWidth="1"/>
  </cols>
  <sheetData>
    <row r="1" spans="1:22" ht="25.2" customHeight="1" x14ac:dyDescent="0.3">
      <c r="A1" s="13" t="s">
        <v>0</v>
      </c>
      <c r="B1" s="14"/>
      <c r="C1" s="14"/>
      <c r="D1" s="14"/>
      <c r="E1" s="14"/>
      <c r="F1" s="14"/>
      <c r="G1" s="15"/>
    </row>
    <row r="2" spans="1:22" x14ac:dyDescent="0.3">
      <c r="A2" s="9">
        <v>20</v>
      </c>
      <c r="B2" s="16" t="s">
        <v>83</v>
      </c>
      <c r="C2" s="16"/>
      <c r="D2" s="16"/>
      <c r="E2" s="16"/>
      <c r="F2" s="16"/>
      <c r="G2" s="17"/>
      <c r="I2"/>
      <c r="J2"/>
    </row>
    <row r="3" spans="1:22" x14ac:dyDescent="0.3">
      <c r="A3" s="9">
        <v>21</v>
      </c>
      <c r="B3" s="16" t="s">
        <v>84</v>
      </c>
      <c r="C3" s="16"/>
      <c r="D3" s="16"/>
      <c r="E3" s="16"/>
      <c r="F3" s="16"/>
      <c r="G3" s="17"/>
      <c r="I3"/>
      <c r="J3"/>
    </row>
    <row r="4" spans="1:22" x14ac:dyDescent="0.3">
      <c r="A4" s="9">
        <v>22</v>
      </c>
      <c r="B4" s="16" t="s">
        <v>85</v>
      </c>
      <c r="C4" s="16"/>
      <c r="D4" s="16"/>
      <c r="E4" s="16"/>
      <c r="F4" s="16"/>
      <c r="G4" s="17"/>
      <c r="I4"/>
      <c r="J4"/>
    </row>
    <row r="5" spans="1:22" x14ac:dyDescent="0.3">
      <c r="A5" s="9">
        <v>23</v>
      </c>
      <c r="B5" s="16" t="s">
        <v>86</v>
      </c>
      <c r="C5" s="16"/>
      <c r="D5" s="16"/>
      <c r="E5" s="16"/>
      <c r="F5" s="16"/>
      <c r="G5" s="17"/>
      <c r="I5"/>
      <c r="J5"/>
    </row>
    <row r="6" spans="1:22" x14ac:dyDescent="0.3">
      <c r="A6" s="9">
        <v>24</v>
      </c>
      <c r="B6" s="16" t="s">
        <v>87</v>
      </c>
      <c r="C6" s="16"/>
      <c r="D6" s="16"/>
      <c r="E6" s="16"/>
      <c r="F6" s="16"/>
      <c r="G6" s="17"/>
      <c r="I6"/>
      <c r="J6"/>
    </row>
    <row r="7" spans="1:22" x14ac:dyDescent="0.3">
      <c r="A7" s="9">
        <v>25</v>
      </c>
      <c r="B7" s="16" t="s">
        <v>88</v>
      </c>
      <c r="C7" s="16"/>
      <c r="D7" s="16"/>
      <c r="E7" s="16"/>
      <c r="F7" s="16"/>
      <c r="G7" s="17"/>
      <c r="I7"/>
      <c r="J7"/>
    </row>
    <row r="8" spans="1:22" ht="15" thickBot="1" x14ac:dyDescent="0.35">
      <c r="A8" s="10">
        <v>26</v>
      </c>
      <c r="B8" s="18" t="s">
        <v>89</v>
      </c>
      <c r="C8" s="18"/>
      <c r="D8" s="18"/>
      <c r="E8" s="18"/>
      <c r="F8" s="18"/>
      <c r="G8" s="19"/>
      <c r="I8"/>
      <c r="J8"/>
    </row>
    <row r="9" spans="1:22" x14ac:dyDescent="0.3">
      <c r="B9" s="12"/>
      <c r="C9" s="12"/>
      <c r="D9" s="12"/>
      <c r="E9" s="12"/>
      <c r="F9" s="12"/>
      <c r="G9" s="12"/>
    </row>
    <row r="10" spans="1:22" x14ac:dyDescent="0.3">
      <c r="I10" s="4" t="s">
        <v>112</v>
      </c>
      <c r="K10" s="4" t="s">
        <v>113</v>
      </c>
      <c r="O10" s="4" t="s">
        <v>114</v>
      </c>
      <c r="R10" s="4" t="s">
        <v>115</v>
      </c>
    </row>
    <row r="11" spans="1:22" s="3" customFormat="1" ht="28.8" x14ac:dyDescent="0.3">
      <c r="A11" s="6" t="s">
        <v>1</v>
      </c>
      <c r="B11" s="6" t="s">
        <v>2</v>
      </c>
      <c r="C11" s="6" t="s">
        <v>3</v>
      </c>
      <c r="D11" s="6" t="s">
        <v>4</v>
      </c>
      <c r="E11" s="6" t="s">
        <v>35</v>
      </c>
      <c r="F11" s="6" t="s">
        <v>36</v>
      </c>
      <c r="G11" s="2" t="s">
        <v>37</v>
      </c>
      <c r="I11" s="3" t="s">
        <v>108</v>
      </c>
      <c r="K11" s="3" t="s">
        <v>109</v>
      </c>
      <c r="O11" s="3" t="s">
        <v>111</v>
      </c>
      <c r="P11" s="3" t="s">
        <v>110</v>
      </c>
      <c r="R11" s="3" t="str" cm="1">
        <f t="array" ref="R11:R16">_xlfn.UNIQUE(C11:C36)</f>
        <v>Department</v>
      </c>
      <c r="S11" s="3" t="s">
        <v>67</v>
      </c>
      <c r="T11" s="3" t="s">
        <v>68</v>
      </c>
      <c r="U11" s="3" t="s">
        <v>69</v>
      </c>
      <c r="V11" s="3" t="s">
        <v>70</v>
      </c>
    </row>
    <row r="12" spans="1:22" s="3" customFormat="1" ht="15.6" x14ac:dyDescent="0.3">
      <c r="A12" s="1" t="s">
        <v>5</v>
      </c>
      <c r="B12" s="1" t="s">
        <v>40</v>
      </c>
      <c r="C12" s="1" t="s">
        <v>6</v>
      </c>
      <c r="D12" s="8">
        <v>3</v>
      </c>
      <c r="E12" s="8">
        <v>30000</v>
      </c>
      <c r="F12" s="8">
        <v>1</v>
      </c>
      <c r="G12" s="7" t="s">
        <v>38</v>
      </c>
      <c r="I12" s="3">
        <f ca="1">RANDBETWEEN(100,999)</f>
        <v>667</v>
      </c>
      <c r="K12" s="3" cm="1">
        <f t="array" aca="1" ref="K12:M16" ca="1">_xlfn.RANDARRAY(5,3,0,100,FALSE)</f>
        <v>77.054540327244538</v>
      </c>
      <c r="L12" s="3">
        <f ca="1"/>
        <v>28.359398797927625</v>
      </c>
      <c r="M12" s="3">
        <f ca="1"/>
        <v>31.590166525261367</v>
      </c>
      <c r="O12" s="3" cm="1">
        <f t="array" ref="O12:O21">_xlfn.SEQUENCE(10,1,1)</f>
        <v>1</v>
      </c>
      <c r="P12" s="3" cm="1">
        <f t="array" aca="1" ref="P12:P21" ca="1">_xlfn.RANDARRAY(10,1,1,5,TRUE)</f>
        <v>4</v>
      </c>
      <c r="R12" s="3" t="str">
        <v>Sales</v>
      </c>
      <c r="S12" s="3" cm="1">
        <f t="array" aca="1" ref="S12:V16" ca="1">_xlfn.RANDARRAY(5,4,50000,100000,TRUE)</f>
        <v>97964</v>
      </c>
      <c r="T12" s="3">
        <f ca="1"/>
        <v>52251</v>
      </c>
      <c r="U12" s="3">
        <f ca="1"/>
        <v>54158</v>
      </c>
      <c r="V12" s="3">
        <f ca="1"/>
        <v>73626</v>
      </c>
    </row>
    <row r="13" spans="1:22" s="3" customFormat="1" ht="15.6" x14ac:dyDescent="0.3">
      <c r="A13" s="1" t="s">
        <v>7</v>
      </c>
      <c r="B13" s="1" t="s">
        <v>41</v>
      </c>
      <c r="C13" s="1" t="s">
        <v>8</v>
      </c>
      <c r="D13" s="8">
        <v>4</v>
      </c>
      <c r="E13" s="8">
        <v>35000</v>
      </c>
      <c r="F13" s="8">
        <v>2</v>
      </c>
      <c r="G13" s="7" t="s">
        <v>38</v>
      </c>
      <c r="I13" s="3">
        <f t="shared" ref="I13:I36" ca="1" si="0">RANDBETWEEN(100,999)</f>
        <v>601</v>
      </c>
      <c r="K13" s="3">
        <f ca="1"/>
        <v>99.269887765349608</v>
      </c>
      <c r="L13" s="3">
        <f ca="1"/>
        <v>64.200291678596486</v>
      </c>
      <c r="M13" s="3">
        <f ca="1"/>
        <v>68.282343150048831</v>
      </c>
      <c r="O13" s="3">
        <v>2</v>
      </c>
      <c r="P13" s="3">
        <f ca="1"/>
        <v>3</v>
      </c>
      <c r="R13" s="3" t="str">
        <v>IT</v>
      </c>
      <c r="S13" s="3">
        <f ca="1"/>
        <v>83088</v>
      </c>
      <c r="T13" s="3">
        <f ca="1"/>
        <v>99698</v>
      </c>
      <c r="U13" s="3">
        <f ca="1"/>
        <v>71775</v>
      </c>
      <c r="V13" s="3">
        <f ca="1"/>
        <v>54886</v>
      </c>
    </row>
    <row r="14" spans="1:22" s="3" customFormat="1" ht="15.6" x14ac:dyDescent="0.3">
      <c r="A14" s="1" t="s">
        <v>9</v>
      </c>
      <c r="B14" s="1" t="s">
        <v>42</v>
      </c>
      <c r="C14" s="1" t="s">
        <v>10</v>
      </c>
      <c r="D14" s="8">
        <v>5</v>
      </c>
      <c r="E14" s="8">
        <v>40000</v>
      </c>
      <c r="F14" s="8">
        <v>3</v>
      </c>
      <c r="G14" s="7" t="s">
        <v>38</v>
      </c>
      <c r="I14" s="3">
        <f t="shared" ca="1" si="0"/>
        <v>763</v>
      </c>
      <c r="K14" s="3">
        <f ca="1"/>
        <v>52.326888896907718</v>
      </c>
      <c r="L14" s="3">
        <f ca="1"/>
        <v>51.131677257133518</v>
      </c>
      <c r="M14" s="3">
        <f ca="1"/>
        <v>68.12912520155723</v>
      </c>
      <c r="O14" s="3">
        <v>3</v>
      </c>
      <c r="P14" s="3">
        <f ca="1"/>
        <v>2</v>
      </c>
      <c r="R14" s="3" t="str">
        <v>HR</v>
      </c>
      <c r="S14" s="3">
        <f ca="1"/>
        <v>75215</v>
      </c>
      <c r="T14" s="3">
        <f ca="1"/>
        <v>68286</v>
      </c>
      <c r="U14" s="3">
        <f ca="1"/>
        <v>75133</v>
      </c>
      <c r="V14" s="3">
        <f ca="1"/>
        <v>94163</v>
      </c>
    </row>
    <row r="15" spans="1:22" s="3" customFormat="1" ht="15.6" x14ac:dyDescent="0.3">
      <c r="A15" s="1" t="s">
        <v>11</v>
      </c>
      <c r="B15" s="1" t="s">
        <v>43</v>
      </c>
      <c r="C15" s="1" t="s">
        <v>12</v>
      </c>
      <c r="D15" s="8">
        <v>2</v>
      </c>
      <c r="E15" s="8">
        <v>45000</v>
      </c>
      <c r="F15" s="8">
        <v>4</v>
      </c>
      <c r="G15" s="7" t="s">
        <v>39</v>
      </c>
      <c r="I15" s="3">
        <f t="shared" ca="1" si="0"/>
        <v>807</v>
      </c>
      <c r="K15" s="3">
        <f ca="1"/>
        <v>44.452584866956997</v>
      </c>
      <c r="L15" s="3">
        <f ca="1"/>
        <v>21.806188473309746</v>
      </c>
      <c r="M15" s="3">
        <f ca="1"/>
        <v>82.373412580163006</v>
      </c>
      <c r="O15" s="3">
        <v>4</v>
      </c>
      <c r="P15" s="3">
        <f ca="1"/>
        <v>4</v>
      </c>
      <c r="R15" s="3" t="str">
        <v>Finance</v>
      </c>
      <c r="S15" s="3">
        <f ca="1"/>
        <v>75675</v>
      </c>
      <c r="T15" s="3">
        <f ca="1"/>
        <v>95661</v>
      </c>
      <c r="U15" s="3">
        <f ca="1"/>
        <v>62459</v>
      </c>
      <c r="V15" s="3">
        <f ca="1"/>
        <v>77739</v>
      </c>
    </row>
    <row r="16" spans="1:22" s="3" customFormat="1" ht="15.6" x14ac:dyDescent="0.3">
      <c r="A16" s="1" t="s">
        <v>13</v>
      </c>
      <c r="B16" s="1" t="s">
        <v>44</v>
      </c>
      <c r="C16" s="1" t="s">
        <v>14</v>
      </c>
      <c r="D16" s="8">
        <v>3</v>
      </c>
      <c r="E16" s="8">
        <v>50000</v>
      </c>
      <c r="F16" s="8">
        <v>5</v>
      </c>
      <c r="G16" s="7" t="s">
        <v>38</v>
      </c>
      <c r="I16" s="3">
        <f t="shared" ca="1" si="0"/>
        <v>371</v>
      </c>
      <c r="K16" s="3">
        <f ca="1"/>
        <v>40.854910042293952</v>
      </c>
      <c r="L16" s="3">
        <f ca="1"/>
        <v>77.778997829868672</v>
      </c>
      <c r="M16" s="3">
        <f ca="1"/>
        <v>45.645052519912241</v>
      </c>
      <c r="O16" s="3">
        <v>5</v>
      </c>
      <c r="P16" s="3">
        <f ca="1"/>
        <v>2</v>
      </c>
      <c r="R16" s="3" t="str">
        <v>Operations</v>
      </c>
      <c r="S16" s="3">
        <f ca="1"/>
        <v>92921</v>
      </c>
      <c r="T16" s="3">
        <f ca="1"/>
        <v>53407</v>
      </c>
      <c r="U16" s="3">
        <f ca="1"/>
        <v>64709</v>
      </c>
      <c r="V16" s="3">
        <f ca="1"/>
        <v>92520</v>
      </c>
    </row>
    <row r="17" spans="1:16" s="3" customFormat="1" ht="15.6" x14ac:dyDescent="0.3">
      <c r="A17" s="1" t="s">
        <v>15</v>
      </c>
      <c r="B17" s="1" t="s">
        <v>45</v>
      </c>
      <c r="C17" s="1" t="s">
        <v>6</v>
      </c>
      <c r="D17" s="8">
        <v>4</v>
      </c>
      <c r="E17" s="8">
        <v>55000</v>
      </c>
      <c r="F17" s="8">
        <v>6</v>
      </c>
      <c r="G17" s="7" t="s">
        <v>38</v>
      </c>
      <c r="I17" s="3">
        <f t="shared" ca="1" si="0"/>
        <v>260</v>
      </c>
      <c r="K17"/>
      <c r="O17" s="3">
        <v>6</v>
      </c>
      <c r="P17" s="3">
        <f ca="1"/>
        <v>4</v>
      </c>
    </row>
    <row r="18" spans="1:16" s="3" customFormat="1" ht="15.6" x14ac:dyDescent="0.3">
      <c r="A18" s="1" t="s">
        <v>16</v>
      </c>
      <c r="B18" s="1" t="s">
        <v>46</v>
      </c>
      <c r="C18" s="1" t="s">
        <v>8</v>
      </c>
      <c r="D18" s="8">
        <v>5</v>
      </c>
      <c r="E18" s="8">
        <v>60000</v>
      </c>
      <c r="F18" s="8">
        <v>7</v>
      </c>
      <c r="G18" s="7" t="s">
        <v>38</v>
      </c>
      <c r="I18" s="3">
        <f t="shared" ca="1" si="0"/>
        <v>768</v>
      </c>
      <c r="K18"/>
      <c r="O18" s="3">
        <v>7</v>
      </c>
      <c r="P18" s="3">
        <f ca="1"/>
        <v>4</v>
      </c>
    </row>
    <row r="19" spans="1:16" s="3" customFormat="1" ht="15.6" x14ac:dyDescent="0.3">
      <c r="A19" s="1" t="s">
        <v>17</v>
      </c>
      <c r="B19" s="1" t="s">
        <v>47</v>
      </c>
      <c r="C19" s="1" t="s">
        <v>10</v>
      </c>
      <c r="D19" s="8">
        <v>3</v>
      </c>
      <c r="E19" s="8">
        <v>30000</v>
      </c>
      <c r="F19" s="8">
        <v>8</v>
      </c>
      <c r="G19" s="7" t="s">
        <v>39</v>
      </c>
      <c r="I19" s="3">
        <f t="shared" ca="1" si="0"/>
        <v>202</v>
      </c>
      <c r="K19" s="4" t="s">
        <v>116</v>
      </c>
      <c r="M19" s="4" t="s">
        <v>117</v>
      </c>
      <c r="O19" s="3">
        <v>8</v>
      </c>
      <c r="P19" s="3">
        <f ca="1"/>
        <v>4</v>
      </c>
    </row>
    <row r="20" spans="1:16" s="3" customFormat="1" ht="15.6" x14ac:dyDescent="0.3">
      <c r="A20" s="1" t="s">
        <v>18</v>
      </c>
      <c r="B20" s="1" t="s">
        <v>48</v>
      </c>
      <c r="C20" s="1" t="s">
        <v>12</v>
      </c>
      <c r="D20" s="8">
        <v>4</v>
      </c>
      <c r="E20" s="8">
        <v>35000</v>
      </c>
      <c r="F20" s="8">
        <v>9</v>
      </c>
      <c r="G20" s="7" t="s">
        <v>38</v>
      </c>
      <c r="I20" s="3">
        <f t="shared" ca="1" si="0"/>
        <v>294</v>
      </c>
      <c r="K20" t="str" cm="1">
        <f t="array" ref="K20:K25">_xlfn.UNIQUE(C11:C36)</f>
        <v>Department</v>
      </c>
      <c r="M20" s="3" t="str" cm="1">
        <f t="array" ref="M20:M24">_xlfn.UNIQUE(sales_data!A1:A13)</f>
        <v>Quarter</v>
      </c>
      <c r="O20" s="3">
        <v>9</v>
      </c>
      <c r="P20" s="3">
        <f ca="1"/>
        <v>2</v>
      </c>
    </row>
    <row r="21" spans="1:16" s="3" customFormat="1" ht="15.6" x14ac:dyDescent="0.3">
      <c r="A21" s="1" t="s">
        <v>19</v>
      </c>
      <c r="B21" s="1" t="s">
        <v>49</v>
      </c>
      <c r="C21" s="1" t="s">
        <v>14</v>
      </c>
      <c r="D21" s="8">
        <v>2</v>
      </c>
      <c r="E21" s="8">
        <v>40000</v>
      </c>
      <c r="F21" s="8">
        <v>10</v>
      </c>
      <c r="G21" s="7" t="s">
        <v>39</v>
      </c>
      <c r="I21" s="3">
        <f t="shared" ca="1" si="0"/>
        <v>366</v>
      </c>
      <c r="K21" t="str">
        <v>Sales</v>
      </c>
      <c r="M21" s="3" t="str">
        <v>Q1</v>
      </c>
      <c r="O21" s="3">
        <v>10</v>
      </c>
      <c r="P21" s="3">
        <f ca="1"/>
        <v>2</v>
      </c>
    </row>
    <row r="22" spans="1:16" s="3" customFormat="1" ht="15.6" x14ac:dyDescent="0.3">
      <c r="A22" s="1" t="s">
        <v>20</v>
      </c>
      <c r="B22" s="1" t="s">
        <v>50</v>
      </c>
      <c r="C22" s="1" t="s">
        <v>6</v>
      </c>
      <c r="D22" s="8">
        <v>5</v>
      </c>
      <c r="E22" s="8">
        <v>45000</v>
      </c>
      <c r="F22" s="8">
        <v>2</v>
      </c>
      <c r="G22" s="7" t="s">
        <v>38</v>
      </c>
      <c r="I22" s="3">
        <f t="shared" ca="1" si="0"/>
        <v>463</v>
      </c>
      <c r="K22" t="str">
        <v>IT</v>
      </c>
      <c r="M22" s="3" t="str">
        <v>Q2</v>
      </c>
    </row>
    <row r="23" spans="1:16" s="3" customFormat="1" ht="15.6" x14ac:dyDescent="0.3">
      <c r="A23" s="1" t="s">
        <v>21</v>
      </c>
      <c r="B23" s="1" t="s">
        <v>51</v>
      </c>
      <c r="C23" s="1" t="s">
        <v>8</v>
      </c>
      <c r="D23" s="8">
        <v>3</v>
      </c>
      <c r="E23" s="8">
        <v>50000</v>
      </c>
      <c r="F23" s="8">
        <v>3</v>
      </c>
      <c r="G23" s="7" t="s">
        <v>39</v>
      </c>
      <c r="I23" s="3">
        <f t="shared" ca="1" si="0"/>
        <v>848</v>
      </c>
      <c r="K23" t="str">
        <v>HR</v>
      </c>
      <c r="M23" s="3" t="str">
        <v>Q3</v>
      </c>
    </row>
    <row r="24" spans="1:16" s="3" customFormat="1" ht="15.6" x14ac:dyDescent="0.3">
      <c r="A24" s="1" t="s">
        <v>22</v>
      </c>
      <c r="B24" s="1" t="s">
        <v>52</v>
      </c>
      <c r="C24" s="1" t="s">
        <v>10</v>
      </c>
      <c r="D24" s="8">
        <v>4</v>
      </c>
      <c r="E24" s="8">
        <v>55000</v>
      </c>
      <c r="F24" s="8">
        <v>4</v>
      </c>
      <c r="G24" s="7" t="s">
        <v>38</v>
      </c>
      <c r="I24" s="3">
        <f t="shared" ca="1" si="0"/>
        <v>757</v>
      </c>
      <c r="K24" t="str">
        <v>Finance</v>
      </c>
      <c r="M24" s="3" t="str">
        <v>Q4</v>
      </c>
    </row>
    <row r="25" spans="1:16" ht="15.6" x14ac:dyDescent="0.3">
      <c r="A25" s="1" t="s">
        <v>23</v>
      </c>
      <c r="B25" s="1" t="s">
        <v>53</v>
      </c>
      <c r="C25" s="1" t="s">
        <v>12</v>
      </c>
      <c r="D25" s="8">
        <v>2</v>
      </c>
      <c r="E25" s="8">
        <v>60000</v>
      </c>
      <c r="F25" s="8">
        <v>5</v>
      </c>
      <c r="G25" s="7" t="s">
        <v>39</v>
      </c>
      <c r="I25" s="3">
        <f t="shared" ca="1" si="0"/>
        <v>522</v>
      </c>
      <c r="J25" s="3"/>
      <c r="K25" t="str">
        <v>Operations</v>
      </c>
    </row>
    <row r="26" spans="1:16" ht="15.6" x14ac:dyDescent="0.3">
      <c r="A26" s="1" t="s">
        <v>24</v>
      </c>
      <c r="B26" s="1" t="s">
        <v>54</v>
      </c>
      <c r="C26" s="1" t="s">
        <v>14</v>
      </c>
      <c r="D26" s="8">
        <v>3</v>
      </c>
      <c r="E26" s="8">
        <v>30000</v>
      </c>
      <c r="F26" s="8">
        <v>1</v>
      </c>
      <c r="G26" s="7" t="s">
        <v>38</v>
      </c>
      <c r="I26" s="3">
        <f t="shared" ca="1" si="0"/>
        <v>700</v>
      </c>
      <c r="J26" s="3"/>
      <c r="M26" t="s">
        <v>118</v>
      </c>
    </row>
    <row r="27" spans="1:16" ht="15.6" x14ac:dyDescent="0.3">
      <c r="A27" s="1" t="s">
        <v>25</v>
      </c>
      <c r="B27" s="1" t="s">
        <v>55</v>
      </c>
      <c r="C27" s="1" t="s">
        <v>6</v>
      </c>
      <c r="D27" s="8">
        <v>4</v>
      </c>
      <c r="E27" s="8">
        <v>35000</v>
      </c>
      <c r="F27" s="8">
        <v>6</v>
      </c>
      <c r="G27" s="7" t="s">
        <v>38</v>
      </c>
      <c r="I27" s="3">
        <f t="shared" ca="1" si="0"/>
        <v>125</v>
      </c>
      <c r="J27" s="3"/>
      <c r="M27">
        <f>COUNTA(_xlfn.UNIQUE(C11:D36,FALSE))</f>
        <v>32</v>
      </c>
    </row>
    <row r="28" spans="1:16" ht="15.6" x14ac:dyDescent="0.3">
      <c r="A28" s="1" t="s">
        <v>26</v>
      </c>
      <c r="B28" s="1" t="s">
        <v>56</v>
      </c>
      <c r="C28" s="1" t="s">
        <v>8</v>
      </c>
      <c r="D28" s="8">
        <v>5</v>
      </c>
      <c r="E28" s="8">
        <v>40000</v>
      </c>
      <c r="F28" s="8">
        <v>7</v>
      </c>
      <c r="G28" s="7" t="s">
        <v>38</v>
      </c>
      <c r="I28" s="3">
        <f t="shared" ca="1" si="0"/>
        <v>284</v>
      </c>
      <c r="J28" s="3"/>
    </row>
    <row r="29" spans="1:16" ht="15.6" x14ac:dyDescent="0.3">
      <c r="A29" s="1" t="s">
        <v>27</v>
      </c>
      <c r="B29" s="1" t="s">
        <v>57</v>
      </c>
      <c r="C29" s="1" t="s">
        <v>10</v>
      </c>
      <c r="D29" s="8">
        <v>3</v>
      </c>
      <c r="E29" s="8">
        <v>45000</v>
      </c>
      <c r="F29" s="8">
        <v>8</v>
      </c>
      <c r="G29" s="7" t="s">
        <v>39</v>
      </c>
      <c r="I29" s="3">
        <f t="shared" ca="1" si="0"/>
        <v>442</v>
      </c>
      <c r="J29" s="3"/>
    </row>
    <row r="30" spans="1:16" ht="15.6" x14ac:dyDescent="0.3">
      <c r="A30" s="1" t="s">
        <v>28</v>
      </c>
      <c r="B30" s="1" t="s">
        <v>58</v>
      </c>
      <c r="C30" s="1" t="s">
        <v>12</v>
      </c>
      <c r="D30" s="8">
        <v>4</v>
      </c>
      <c r="E30" s="8">
        <v>50000</v>
      </c>
      <c r="F30" s="8">
        <v>2</v>
      </c>
      <c r="G30" s="7" t="s">
        <v>38</v>
      </c>
      <c r="I30" s="3">
        <f t="shared" ca="1" si="0"/>
        <v>153</v>
      </c>
      <c r="J30" s="3"/>
    </row>
    <row r="31" spans="1:16" ht="15.6" x14ac:dyDescent="0.3">
      <c r="A31" s="1" t="s">
        <v>29</v>
      </c>
      <c r="B31" s="1" t="s">
        <v>59</v>
      </c>
      <c r="C31" s="1" t="s">
        <v>14</v>
      </c>
      <c r="D31" s="8">
        <v>2</v>
      </c>
      <c r="E31" s="8">
        <v>55000</v>
      </c>
      <c r="F31" s="8">
        <v>3</v>
      </c>
      <c r="G31" s="7" t="s">
        <v>39</v>
      </c>
      <c r="I31" s="3">
        <f t="shared" ca="1" si="0"/>
        <v>440</v>
      </c>
      <c r="J31" s="3"/>
    </row>
    <row r="32" spans="1:16" ht="15.6" x14ac:dyDescent="0.3">
      <c r="A32" s="1" t="s">
        <v>30</v>
      </c>
      <c r="B32" s="1" t="s">
        <v>60</v>
      </c>
      <c r="C32" s="1" t="s">
        <v>6</v>
      </c>
      <c r="D32" s="8">
        <v>3</v>
      </c>
      <c r="E32" s="8">
        <v>60000</v>
      </c>
      <c r="F32" s="8">
        <v>4</v>
      </c>
      <c r="G32" s="7" t="s">
        <v>38</v>
      </c>
      <c r="I32" s="3">
        <f t="shared" ca="1" si="0"/>
        <v>371</v>
      </c>
      <c r="J32" s="3"/>
    </row>
    <row r="33" spans="1:10" ht="15.6" x14ac:dyDescent="0.3">
      <c r="A33" s="1" t="s">
        <v>31</v>
      </c>
      <c r="B33" s="1" t="s">
        <v>61</v>
      </c>
      <c r="C33" s="1" t="s">
        <v>8</v>
      </c>
      <c r="D33" s="8">
        <v>4</v>
      </c>
      <c r="E33" s="8">
        <v>30000</v>
      </c>
      <c r="F33" s="8">
        <v>5</v>
      </c>
      <c r="G33" s="7" t="s">
        <v>38</v>
      </c>
      <c r="I33" s="3">
        <f t="shared" ca="1" si="0"/>
        <v>647</v>
      </c>
      <c r="J33" s="3"/>
    </row>
    <row r="34" spans="1:10" ht="15.6" x14ac:dyDescent="0.3">
      <c r="A34" s="1" t="s">
        <v>32</v>
      </c>
      <c r="B34" s="1" t="s">
        <v>62</v>
      </c>
      <c r="C34" s="1" t="s">
        <v>10</v>
      </c>
      <c r="D34" s="8">
        <v>5</v>
      </c>
      <c r="E34" s="8">
        <v>35000</v>
      </c>
      <c r="F34" s="8">
        <v>6</v>
      </c>
      <c r="G34" s="7" t="s">
        <v>39</v>
      </c>
      <c r="I34" s="3">
        <f t="shared" ca="1" si="0"/>
        <v>892</v>
      </c>
      <c r="J34" s="3"/>
    </row>
    <row r="35" spans="1:10" ht="15.6" x14ac:dyDescent="0.3">
      <c r="A35" s="1" t="s">
        <v>33</v>
      </c>
      <c r="B35" s="1" t="s">
        <v>63</v>
      </c>
      <c r="C35" s="1" t="s">
        <v>12</v>
      </c>
      <c r="D35" s="8">
        <v>3</v>
      </c>
      <c r="E35" s="8">
        <v>40000</v>
      </c>
      <c r="F35" s="8">
        <v>7</v>
      </c>
      <c r="G35" s="7" t="s">
        <v>38</v>
      </c>
      <c r="I35" s="3">
        <f t="shared" ca="1" si="0"/>
        <v>836</v>
      </c>
      <c r="J35" s="3"/>
    </row>
    <row r="36" spans="1:10" ht="15.6" x14ac:dyDescent="0.3">
      <c r="A36" s="1" t="s">
        <v>34</v>
      </c>
      <c r="B36" s="1" t="s">
        <v>64</v>
      </c>
      <c r="C36" s="1" t="s">
        <v>14</v>
      </c>
      <c r="D36" s="8">
        <v>4</v>
      </c>
      <c r="E36" s="8">
        <v>45000</v>
      </c>
      <c r="F36" s="8">
        <v>8</v>
      </c>
      <c r="G36" s="7" t="s">
        <v>38</v>
      </c>
      <c r="I36" s="3">
        <f t="shared" ca="1" si="0"/>
        <v>989</v>
      </c>
      <c r="J36" s="3"/>
    </row>
    <row r="37" spans="1:10" x14ac:dyDescent="0.3">
      <c r="I37"/>
      <c r="J37"/>
    </row>
  </sheetData>
  <mergeCells count="9">
    <mergeCell ref="B7:G7"/>
    <mergeCell ref="B8:G8"/>
    <mergeCell ref="B9:G9"/>
    <mergeCell ref="A1:G1"/>
    <mergeCell ref="B2:G2"/>
    <mergeCell ref="B3:G3"/>
    <mergeCell ref="B4:G4"/>
    <mergeCell ref="B5:G5"/>
    <mergeCell ref="B6:G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F1452-73B3-40B1-9816-BB42D90823D1}">
  <dimension ref="A1:W13"/>
  <sheetViews>
    <sheetView workbookViewId="0">
      <selection activeCell="L5" sqref="L5"/>
    </sheetView>
  </sheetViews>
  <sheetFormatPr defaultRowHeight="14.4" x14ac:dyDescent="0.3"/>
  <cols>
    <col min="1" max="1" width="7.6640625" bestFit="1" customWidth="1"/>
    <col min="2" max="2" width="11.33203125" bestFit="1" customWidth="1"/>
    <col min="3" max="3" width="8.5546875" bestFit="1" customWidth="1"/>
    <col min="7" max="7" width="7.6640625" bestFit="1" customWidth="1"/>
    <col min="8" max="8" width="11.33203125" bestFit="1" customWidth="1"/>
    <col min="9" max="9" width="8.5546875" bestFit="1" customWidth="1"/>
  </cols>
  <sheetData>
    <row r="1" spans="1:23" x14ac:dyDescent="0.3">
      <c r="A1" s="11" t="s">
        <v>65</v>
      </c>
      <c r="B1" s="11" t="s">
        <v>3</v>
      </c>
      <c r="C1" s="11" t="s">
        <v>66</v>
      </c>
      <c r="F1" t="s">
        <v>93</v>
      </c>
      <c r="G1" s="11" t="s">
        <v>65</v>
      </c>
      <c r="H1" s="11" t="s">
        <v>3</v>
      </c>
      <c r="I1" s="11" t="s">
        <v>66</v>
      </c>
      <c r="L1" s="23" t="s">
        <v>100</v>
      </c>
    </row>
    <row r="2" spans="1:23" x14ac:dyDescent="0.3">
      <c r="A2" s="1" t="s">
        <v>67</v>
      </c>
      <c r="B2" s="1" t="s">
        <v>6</v>
      </c>
      <c r="C2" s="1">
        <v>50000</v>
      </c>
      <c r="G2" t="str" cm="1">
        <f t="array" ref="G2:I13">_xlfn.SORTBY(A2:C13,A2:A13,1,C2:C13,-1)</f>
        <v>Q1</v>
      </c>
      <c r="H2" t="str">
        <v>Sales</v>
      </c>
      <c r="I2">
        <v>50000</v>
      </c>
      <c r="L2" t="str">
        <f>_xlfn.ARRAYTOTEXT(A2:C13,1)</f>
        <v>{"Q1","Sales",50000;"Q2","Sales",75000;"Q3","Sales",65000;"Q4","Sales",85000;"Q1","IT",45000;"Q2","IT",55000;"Q3","IT",60000;"Q4","IT",70000;"Q1","HR",30000;"Q2","HR",35000;"Q3","HR",38000;"Q4","HR",42000}</v>
      </c>
    </row>
    <row r="3" spans="1:23" x14ac:dyDescent="0.3">
      <c r="A3" s="1" t="s">
        <v>68</v>
      </c>
      <c r="B3" s="1" t="s">
        <v>6</v>
      </c>
      <c r="C3" s="1">
        <v>75000</v>
      </c>
      <c r="G3" t="str">
        <v>Q1</v>
      </c>
      <c r="H3" t="str">
        <v>IT</v>
      </c>
      <c r="I3">
        <v>45000</v>
      </c>
    </row>
    <row r="4" spans="1:23" x14ac:dyDescent="0.3">
      <c r="A4" s="1" t="s">
        <v>69</v>
      </c>
      <c r="B4" s="1" t="s">
        <v>6</v>
      </c>
      <c r="C4" s="1">
        <v>65000</v>
      </c>
      <c r="G4" t="str">
        <v>Q1</v>
      </c>
      <c r="H4" t="str">
        <v>HR</v>
      </c>
      <c r="I4">
        <v>30000</v>
      </c>
    </row>
    <row r="5" spans="1:23" x14ac:dyDescent="0.3">
      <c r="A5" s="1" t="s">
        <v>70</v>
      </c>
      <c r="B5" s="1" t="s">
        <v>6</v>
      </c>
      <c r="C5" s="1">
        <v>85000</v>
      </c>
      <c r="G5" t="str">
        <v>Q2</v>
      </c>
      <c r="H5" t="str">
        <v>Sales</v>
      </c>
      <c r="I5">
        <v>75000</v>
      </c>
    </row>
    <row r="6" spans="1:23" x14ac:dyDescent="0.3">
      <c r="A6" s="1" t="s">
        <v>67</v>
      </c>
      <c r="B6" s="1" t="s">
        <v>8</v>
      </c>
      <c r="C6" s="1">
        <v>45000</v>
      </c>
      <c r="G6" t="str">
        <v>Q2</v>
      </c>
      <c r="H6" t="str">
        <v>IT</v>
      </c>
      <c r="I6">
        <v>55000</v>
      </c>
      <c r="L6" t="s">
        <v>102</v>
      </c>
    </row>
    <row r="7" spans="1:23" x14ac:dyDescent="0.3">
      <c r="A7" s="1" t="s">
        <v>68</v>
      </c>
      <c r="B7" s="1" t="s">
        <v>8</v>
      </c>
      <c r="C7" s="1">
        <v>55000</v>
      </c>
      <c r="G7" t="str">
        <v>Q2</v>
      </c>
      <c r="H7" t="str">
        <v>HR</v>
      </c>
      <c r="I7">
        <v>35000</v>
      </c>
      <c r="L7" t="str" cm="1">
        <f t="array" ref="L7:W9">TRANSPOSE(A2:C13)</f>
        <v>Q1</v>
      </c>
      <c r="M7" t="str">
        <v>Q2</v>
      </c>
      <c r="N7" t="str">
        <v>Q3</v>
      </c>
      <c r="O7" t="str">
        <v>Q4</v>
      </c>
      <c r="P7" t="str">
        <v>Q1</v>
      </c>
      <c r="Q7" t="str">
        <v>Q2</v>
      </c>
      <c r="R7" t="str">
        <v>Q3</v>
      </c>
      <c r="S7" t="str">
        <v>Q4</v>
      </c>
      <c r="T7" t="str">
        <v>Q1</v>
      </c>
      <c r="U7" t="str">
        <v>Q2</v>
      </c>
      <c r="V7" t="str">
        <v>Q3</v>
      </c>
      <c r="W7" t="str">
        <v>Q4</v>
      </c>
    </row>
    <row r="8" spans="1:23" x14ac:dyDescent="0.3">
      <c r="A8" s="1" t="s">
        <v>69</v>
      </c>
      <c r="B8" s="1" t="s">
        <v>8</v>
      </c>
      <c r="C8" s="1">
        <v>60000</v>
      </c>
      <c r="G8" t="str">
        <v>Q3</v>
      </c>
      <c r="H8" t="str">
        <v>Sales</v>
      </c>
      <c r="I8">
        <v>65000</v>
      </c>
      <c r="L8" t="str">
        <v>Sales</v>
      </c>
      <c r="M8" t="str">
        <v>Sales</v>
      </c>
      <c r="N8" t="str">
        <v>Sales</v>
      </c>
      <c r="O8" t="str">
        <v>Sales</v>
      </c>
      <c r="P8" t="str">
        <v>IT</v>
      </c>
      <c r="Q8" t="str">
        <v>IT</v>
      </c>
      <c r="R8" t="str">
        <v>IT</v>
      </c>
      <c r="S8" t="str">
        <v>IT</v>
      </c>
      <c r="T8" t="str">
        <v>HR</v>
      </c>
      <c r="U8" t="str">
        <v>HR</v>
      </c>
      <c r="V8" t="str">
        <v>HR</v>
      </c>
      <c r="W8" t="str">
        <v>HR</v>
      </c>
    </row>
    <row r="9" spans="1:23" x14ac:dyDescent="0.3">
      <c r="A9" s="1" t="s">
        <v>70</v>
      </c>
      <c r="B9" s="1" t="s">
        <v>8</v>
      </c>
      <c r="C9" s="1">
        <v>70000</v>
      </c>
      <c r="G9" t="str">
        <v>Q3</v>
      </c>
      <c r="H9" t="str">
        <v>IT</v>
      </c>
      <c r="I9">
        <v>60000</v>
      </c>
      <c r="L9">
        <v>50000</v>
      </c>
      <c r="M9">
        <v>75000</v>
      </c>
      <c r="N9">
        <v>65000</v>
      </c>
      <c r="O9">
        <v>85000</v>
      </c>
      <c r="P9">
        <v>45000</v>
      </c>
      <c r="Q9">
        <v>55000</v>
      </c>
      <c r="R9">
        <v>60000</v>
      </c>
      <c r="S9">
        <v>70000</v>
      </c>
      <c r="T9">
        <v>30000</v>
      </c>
      <c r="U9">
        <v>35000</v>
      </c>
      <c r="V9">
        <v>38000</v>
      </c>
      <c r="W9">
        <v>42000</v>
      </c>
    </row>
    <row r="10" spans="1:23" x14ac:dyDescent="0.3">
      <c r="A10" s="1" t="s">
        <v>67</v>
      </c>
      <c r="B10" s="1" t="s">
        <v>10</v>
      </c>
      <c r="C10" s="1">
        <v>30000</v>
      </c>
      <c r="G10" t="str">
        <v>Q3</v>
      </c>
      <c r="H10" t="str">
        <v>HR</v>
      </c>
      <c r="I10">
        <v>38000</v>
      </c>
    </row>
    <row r="11" spans="1:23" x14ac:dyDescent="0.3">
      <c r="A11" s="1" t="s">
        <v>68</v>
      </c>
      <c r="B11" s="1" t="s">
        <v>10</v>
      </c>
      <c r="C11" s="1">
        <v>35000</v>
      </c>
      <c r="G11" t="str">
        <v>Q4</v>
      </c>
      <c r="H11" t="str">
        <v>Sales</v>
      </c>
      <c r="I11">
        <v>85000</v>
      </c>
    </row>
    <row r="12" spans="1:23" x14ac:dyDescent="0.3">
      <c r="A12" s="1" t="s">
        <v>69</v>
      </c>
      <c r="B12" s="1" t="s">
        <v>10</v>
      </c>
      <c r="C12" s="1">
        <v>38000</v>
      </c>
      <c r="G12" t="str">
        <v>Q4</v>
      </c>
      <c r="H12" t="str">
        <v>IT</v>
      </c>
      <c r="I12">
        <v>70000</v>
      </c>
    </row>
    <row r="13" spans="1:23" x14ac:dyDescent="0.3">
      <c r="A13" s="1" t="s">
        <v>70</v>
      </c>
      <c r="B13" s="1" t="s">
        <v>10</v>
      </c>
      <c r="C13" s="1">
        <v>42000</v>
      </c>
      <c r="G13" t="str">
        <v>Q4</v>
      </c>
      <c r="H13" t="str">
        <v>HR</v>
      </c>
      <c r="I13">
        <v>42000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E1</vt:lpstr>
      <vt:lpstr>E2</vt:lpstr>
      <vt:lpstr>E3</vt:lpstr>
      <vt:lpstr>sales_data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Gulfam Ahmad</dc:creator>
  <cp:lastModifiedBy>Gulfam Ahmad</cp:lastModifiedBy>
  <dcterms:created xsi:type="dcterms:W3CDTF">2025-11-15T15:44:47Z</dcterms:created>
  <dcterms:modified xsi:type="dcterms:W3CDTF">2025-11-25T19:15:11Z</dcterms:modified>
</cp:coreProperties>
</file>