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 Solution\"/>
    </mc:Choice>
  </mc:AlternateContent>
  <xr:revisionPtr revIDLastSave="0" documentId="13_ncr:1_{3C6D7A28-0AA4-40D5-95B9-5D3D7D1B8744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6" r:id="rId2"/>
    <sheet name="E3" sheetId="7" r:id="rId3"/>
  </sheets>
  <definedNames>
    <definedName name="_xlnm._FilterDatabase" localSheetId="0" hidden="1">'E1'!$A$19:$F$43</definedName>
    <definedName name="_xlnm._FilterDatabase" localSheetId="1" hidden="1">'E2'!$A$19:$F$43</definedName>
    <definedName name="_xlnm._FilterDatabase" localSheetId="2" hidden="1">'E3'!$A$19:$X$49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0" i="7" l="1"/>
  <c r="V20" i="7"/>
  <c r="U20" i="7"/>
  <c r="S20" i="7"/>
  <c r="R20" i="7"/>
  <c r="T20" i="7"/>
  <c r="Q21" i="7"/>
  <c r="Q22" i="7"/>
  <c r="Q23" i="7"/>
  <c r="Q24" i="7"/>
  <c r="Q25" i="7"/>
  <c r="Q26" i="7"/>
  <c r="Q27" i="7"/>
  <c r="Q28" i="7"/>
  <c r="Q29" i="7"/>
  <c r="Q30" i="7"/>
  <c r="Q31" i="7"/>
  <c r="Q32" i="7"/>
  <c r="Q33" i="7"/>
  <c r="Q34" i="7"/>
  <c r="Q35" i="7"/>
  <c r="Q36" i="7"/>
  <c r="Q37" i="7"/>
  <c r="Q38" i="7"/>
  <c r="Q39" i="7"/>
  <c r="Q40" i="7"/>
  <c r="Q41" i="7"/>
  <c r="Q42" i="7"/>
  <c r="Q43" i="7"/>
  <c r="Q44" i="7"/>
  <c r="Q45" i="7"/>
  <c r="Q46" i="7"/>
  <c r="Q47" i="7"/>
  <c r="Q48" i="7"/>
  <c r="Q20" i="7"/>
  <c r="P20" i="7"/>
  <c r="I9" i="7"/>
  <c r="I8" i="7"/>
  <c r="O20" i="7" s="1"/>
  <c r="L21" i="7"/>
  <c r="M21" i="7"/>
  <c r="N21" i="7"/>
  <c r="L22" i="7"/>
  <c r="M22" i="7"/>
  <c r="N22" i="7"/>
  <c r="L23" i="7"/>
  <c r="M23" i="7"/>
  <c r="N23" i="7"/>
  <c r="L24" i="7"/>
  <c r="M24" i="7"/>
  <c r="N24" i="7"/>
  <c r="L25" i="7"/>
  <c r="M25" i="7"/>
  <c r="N25" i="7"/>
  <c r="L26" i="7"/>
  <c r="M26" i="7"/>
  <c r="N26" i="7"/>
  <c r="L27" i="7"/>
  <c r="M27" i="7"/>
  <c r="N27" i="7"/>
  <c r="L28" i="7"/>
  <c r="M28" i="7"/>
  <c r="N28" i="7"/>
  <c r="L29" i="7"/>
  <c r="M29" i="7"/>
  <c r="N29" i="7"/>
  <c r="L30" i="7"/>
  <c r="M30" i="7"/>
  <c r="N30" i="7"/>
  <c r="L31" i="7"/>
  <c r="M31" i="7"/>
  <c r="N31" i="7"/>
  <c r="L32" i="7"/>
  <c r="M32" i="7"/>
  <c r="N32" i="7"/>
  <c r="L33" i="7"/>
  <c r="M33" i="7"/>
  <c r="N33" i="7"/>
  <c r="L34" i="7"/>
  <c r="M34" i="7"/>
  <c r="N34" i="7"/>
  <c r="L35" i="7"/>
  <c r="M35" i="7"/>
  <c r="N35" i="7"/>
  <c r="L36" i="7"/>
  <c r="M36" i="7"/>
  <c r="N36" i="7"/>
  <c r="L37" i="7"/>
  <c r="M37" i="7"/>
  <c r="N37" i="7"/>
  <c r="L38" i="7"/>
  <c r="M38" i="7"/>
  <c r="N38" i="7"/>
  <c r="L39" i="7"/>
  <c r="M39" i="7"/>
  <c r="N39" i="7"/>
  <c r="L40" i="7"/>
  <c r="M40" i="7"/>
  <c r="N40" i="7"/>
  <c r="L41" i="7"/>
  <c r="M41" i="7"/>
  <c r="N41" i="7"/>
  <c r="L42" i="7"/>
  <c r="M42" i="7"/>
  <c r="N42" i="7"/>
  <c r="L43" i="7"/>
  <c r="M43" i="7"/>
  <c r="N43" i="7"/>
  <c r="L44" i="7"/>
  <c r="M44" i="7"/>
  <c r="N44" i="7"/>
  <c r="L45" i="7"/>
  <c r="M45" i="7"/>
  <c r="N45" i="7"/>
  <c r="L46" i="7"/>
  <c r="M46" i="7"/>
  <c r="N46" i="7"/>
  <c r="L47" i="7"/>
  <c r="M47" i="7"/>
  <c r="N47" i="7"/>
  <c r="L48" i="7"/>
  <c r="M48" i="7"/>
  <c r="N48" i="7"/>
  <c r="L49" i="7"/>
  <c r="M49" i="7"/>
  <c r="N49" i="7"/>
  <c r="N20" i="7"/>
  <c r="M20" i="7"/>
  <c r="L20" i="7"/>
  <c r="I4" i="7"/>
  <c r="I3" i="7"/>
  <c r="I2" i="7"/>
  <c r="K19" i="7"/>
  <c r="L19" i="7"/>
  <c r="M19" i="7" s="1"/>
  <c r="N19" i="7" s="1"/>
  <c r="O19" i="7" s="1"/>
  <c r="P19" i="7" s="1"/>
  <c r="Q19" i="7" s="1"/>
  <c r="R19" i="7" s="1"/>
  <c r="S19" i="7" s="1"/>
  <c r="T19" i="7" s="1"/>
  <c r="U19" i="7" s="1"/>
  <c r="V19" i="7" s="1"/>
  <c r="W19" i="7" s="1"/>
  <c r="J19" i="7"/>
  <c r="I15" i="6"/>
  <c r="V20" i="6" s="1"/>
  <c r="W20" i="6"/>
  <c r="I16" i="6"/>
  <c r="K19" i="3"/>
  <c r="L19" i="3" s="1"/>
  <c r="M19" i="3" s="1"/>
  <c r="N19" i="3" s="1"/>
  <c r="O19" i="3" s="1"/>
  <c r="P19" i="3" s="1"/>
  <c r="Q19" i="3" s="1"/>
  <c r="R19" i="3" s="1"/>
  <c r="S19" i="3" s="1"/>
  <c r="T19" i="3" s="1"/>
  <c r="U19" i="3" s="1"/>
  <c r="V19" i="3" s="1"/>
  <c r="W19" i="3" s="1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19" i="3"/>
  <c r="I21" i="6"/>
  <c r="J21" i="6"/>
  <c r="K21" i="6"/>
  <c r="O21" i="6"/>
  <c r="P21" i="6"/>
  <c r="Q21" i="6"/>
  <c r="R21" i="6"/>
  <c r="S21" i="6"/>
  <c r="T21" i="6"/>
  <c r="U21" i="6"/>
  <c r="I22" i="6"/>
  <c r="J22" i="6"/>
  <c r="K22" i="6"/>
  <c r="O22" i="6"/>
  <c r="P22" i="6"/>
  <c r="Q22" i="6"/>
  <c r="R22" i="6"/>
  <c r="S22" i="6"/>
  <c r="T22" i="6"/>
  <c r="U22" i="6"/>
  <c r="I23" i="6"/>
  <c r="J23" i="6"/>
  <c r="K23" i="6"/>
  <c r="O23" i="6"/>
  <c r="P23" i="6"/>
  <c r="Q23" i="6"/>
  <c r="R23" i="6"/>
  <c r="S23" i="6"/>
  <c r="T23" i="6"/>
  <c r="U23" i="6"/>
  <c r="I24" i="6"/>
  <c r="J24" i="6"/>
  <c r="K24" i="6"/>
  <c r="O24" i="6"/>
  <c r="P24" i="6"/>
  <c r="Q24" i="6"/>
  <c r="R24" i="6"/>
  <c r="S24" i="6"/>
  <c r="T24" i="6"/>
  <c r="U24" i="6"/>
  <c r="I25" i="6"/>
  <c r="J25" i="6"/>
  <c r="K25" i="6"/>
  <c r="O25" i="6"/>
  <c r="P25" i="6"/>
  <c r="Q25" i="6"/>
  <c r="R25" i="6"/>
  <c r="S25" i="6"/>
  <c r="T25" i="6"/>
  <c r="U25" i="6"/>
  <c r="I26" i="6"/>
  <c r="J26" i="6"/>
  <c r="K26" i="6"/>
  <c r="O26" i="6"/>
  <c r="P26" i="6"/>
  <c r="Q26" i="6"/>
  <c r="R26" i="6"/>
  <c r="S26" i="6"/>
  <c r="T26" i="6"/>
  <c r="U26" i="6"/>
  <c r="I27" i="6"/>
  <c r="J27" i="6"/>
  <c r="K27" i="6"/>
  <c r="O27" i="6"/>
  <c r="P27" i="6"/>
  <c r="Q27" i="6"/>
  <c r="R27" i="6"/>
  <c r="S27" i="6"/>
  <c r="T27" i="6"/>
  <c r="U27" i="6"/>
  <c r="I28" i="6"/>
  <c r="J28" i="6"/>
  <c r="K28" i="6"/>
  <c r="O28" i="6"/>
  <c r="P28" i="6"/>
  <c r="Q28" i="6"/>
  <c r="R28" i="6"/>
  <c r="S28" i="6"/>
  <c r="T28" i="6"/>
  <c r="U28" i="6"/>
  <c r="I29" i="6"/>
  <c r="J29" i="6"/>
  <c r="K29" i="6"/>
  <c r="O29" i="6"/>
  <c r="P29" i="6"/>
  <c r="Q29" i="6"/>
  <c r="R29" i="6"/>
  <c r="S29" i="6"/>
  <c r="T29" i="6"/>
  <c r="U29" i="6"/>
  <c r="I30" i="6"/>
  <c r="J30" i="6"/>
  <c r="K30" i="6"/>
  <c r="O30" i="6"/>
  <c r="P30" i="6"/>
  <c r="Q30" i="6"/>
  <c r="R30" i="6"/>
  <c r="S30" i="6"/>
  <c r="T30" i="6"/>
  <c r="U30" i="6"/>
  <c r="I31" i="6"/>
  <c r="J31" i="6"/>
  <c r="K31" i="6"/>
  <c r="O31" i="6"/>
  <c r="P31" i="6"/>
  <c r="Q31" i="6"/>
  <c r="R31" i="6"/>
  <c r="S31" i="6"/>
  <c r="T31" i="6"/>
  <c r="U31" i="6"/>
  <c r="I32" i="6"/>
  <c r="J32" i="6"/>
  <c r="K32" i="6"/>
  <c r="O32" i="6"/>
  <c r="P32" i="6"/>
  <c r="Q32" i="6"/>
  <c r="R32" i="6"/>
  <c r="S32" i="6"/>
  <c r="T32" i="6"/>
  <c r="U32" i="6"/>
  <c r="I33" i="6"/>
  <c r="J33" i="6"/>
  <c r="K33" i="6"/>
  <c r="O33" i="6"/>
  <c r="P33" i="6"/>
  <c r="Q33" i="6"/>
  <c r="R33" i="6"/>
  <c r="S33" i="6"/>
  <c r="T33" i="6"/>
  <c r="U33" i="6"/>
  <c r="I34" i="6"/>
  <c r="J34" i="6"/>
  <c r="K34" i="6"/>
  <c r="O34" i="6"/>
  <c r="P34" i="6"/>
  <c r="Q34" i="6"/>
  <c r="R34" i="6"/>
  <c r="S34" i="6"/>
  <c r="T34" i="6"/>
  <c r="U34" i="6"/>
  <c r="I35" i="6"/>
  <c r="J35" i="6"/>
  <c r="K35" i="6"/>
  <c r="O35" i="6"/>
  <c r="P35" i="6"/>
  <c r="Q35" i="6"/>
  <c r="R35" i="6"/>
  <c r="S35" i="6"/>
  <c r="T35" i="6"/>
  <c r="U35" i="6"/>
  <c r="I36" i="6"/>
  <c r="J36" i="6"/>
  <c r="K36" i="6"/>
  <c r="O36" i="6"/>
  <c r="P36" i="6"/>
  <c r="Q36" i="6"/>
  <c r="R36" i="6"/>
  <c r="S36" i="6"/>
  <c r="T36" i="6"/>
  <c r="U36" i="6"/>
  <c r="I37" i="6"/>
  <c r="J37" i="6"/>
  <c r="K37" i="6"/>
  <c r="O37" i="6"/>
  <c r="P37" i="6"/>
  <c r="Q37" i="6"/>
  <c r="R37" i="6"/>
  <c r="S37" i="6"/>
  <c r="T37" i="6"/>
  <c r="U37" i="6"/>
  <c r="I38" i="6"/>
  <c r="J38" i="6"/>
  <c r="K38" i="6"/>
  <c r="O38" i="6"/>
  <c r="P38" i="6"/>
  <c r="Q38" i="6"/>
  <c r="R38" i="6"/>
  <c r="S38" i="6"/>
  <c r="T38" i="6"/>
  <c r="U38" i="6"/>
  <c r="I39" i="6"/>
  <c r="J39" i="6"/>
  <c r="K39" i="6"/>
  <c r="O39" i="6"/>
  <c r="P39" i="6"/>
  <c r="Q39" i="6"/>
  <c r="R39" i="6"/>
  <c r="S39" i="6"/>
  <c r="T39" i="6"/>
  <c r="U39" i="6"/>
  <c r="I40" i="6"/>
  <c r="J40" i="6"/>
  <c r="K40" i="6"/>
  <c r="O40" i="6"/>
  <c r="P40" i="6"/>
  <c r="Q40" i="6"/>
  <c r="R40" i="6"/>
  <c r="S40" i="6"/>
  <c r="T40" i="6"/>
  <c r="U40" i="6"/>
  <c r="I41" i="6"/>
  <c r="J41" i="6"/>
  <c r="K41" i="6"/>
  <c r="O41" i="6"/>
  <c r="P41" i="6"/>
  <c r="Q41" i="6"/>
  <c r="R41" i="6"/>
  <c r="S41" i="6"/>
  <c r="T41" i="6"/>
  <c r="U41" i="6"/>
  <c r="I42" i="6"/>
  <c r="J42" i="6"/>
  <c r="K42" i="6"/>
  <c r="O42" i="6"/>
  <c r="P42" i="6"/>
  <c r="Q42" i="6"/>
  <c r="R42" i="6"/>
  <c r="S42" i="6"/>
  <c r="T42" i="6"/>
  <c r="U42" i="6"/>
  <c r="I43" i="6"/>
  <c r="J43" i="6"/>
  <c r="K43" i="6"/>
  <c r="O43" i="6"/>
  <c r="P43" i="6"/>
  <c r="Q43" i="6"/>
  <c r="R43" i="6"/>
  <c r="S43" i="6"/>
  <c r="T43" i="6"/>
  <c r="U43" i="6"/>
  <c r="I44" i="6"/>
  <c r="J44" i="6"/>
  <c r="K44" i="6"/>
  <c r="O44" i="6"/>
  <c r="P44" i="6"/>
  <c r="Q44" i="6"/>
  <c r="R44" i="6"/>
  <c r="S44" i="6"/>
  <c r="T44" i="6"/>
  <c r="U44" i="6"/>
  <c r="I45" i="6"/>
  <c r="J45" i="6"/>
  <c r="K45" i="6"/>
  <c r="O45" i="6"/>
  <c r="P45" i="6"/>
  <c r="Q45" i="6"/>
  <c r="R45" i="6"/>
  <c r="S45" i="6"/>
  <c r="T45" i="6"/>
  <c r="U45" i="6"/>
  <c r="I46" i="6"/>
  <c r="J46" i="6"/>
  <c r="K46" i="6"/>
  <c r="O46" i="6"/>
  <c r="P46" i="6"/>
  <c r="Q46" i="6"/>
  <c r="R46" i="6"/>
  <c r="S46" i="6"/>
  <c r="T46" i="6"/>
  <c r="U46" i="6"/>
  <c r="I47" i="6"/>
  <c r="J47" i="6"/>
  <c r="K47" i="6"/>
  <c r="O47" i="6"/>
  <c r="P47" i="6"/>
  <c r="Q47" i="6"/>
  <c r="R47" i="6"/>
  <c r="S47" i="6"/>
  <c r="T47" i="6"/>
  <c r="U47" i="6"/>
  <c r="I48" i="6"/>
  <c r="J48" i="6"/>
  <c r="K48" i="6"/>
  <c r="O48" i="6"/>
  <c r="P48" i="6"/>
  <c r="Q48" i="6"/>
  <c r="R48" i="6"/>
  <c r="S48" i="6"/>
  <c r="T48" i="6"/>
  <c r="U48" i="6"/>
  <c r="I49" i="6"/>
  <c r="J49" i="6"/>
  <c r="K49" i="6"/>
  <c r="O49" i="6"/>
  <c r="P49" i="6"/>
  <c r="Q49" i="6"/>
  <c r="R49" i="6"/>
  <c r="S49" i="6"/>
  <c r="T49" i="6"/>
  <c r="U49" i="6"/>
  <c r="N20" i="6"/>
  <c r="M20" i="6"/>
  <c r="L20" i="6"/>
  <c r="U20" i="6"/>
  <c r="T20" i="6"/>
  <c r="S20" i="6"/>
  <c r="R20" i="6"/>
  <c r="Q20" i="6"/>
  <c r="P20" i="6"/>
  <c r="O20" i="6"/>
  <c r="I7" i="6"/>
  <c r="I6" i="6"/>
  <c r="I5" i="6"/>
  <c r="K20" i="6"/>
  <c r="J20" i="6"/>
  <c r="I20" i="6"/>
  <c r="K19" i="6"/>
  <c r="L19" i="6"/>
  <c r="M19" i="6"/>
  <c r="N19" i="6"/>
  <c r="O19" i="6"/>
  <c r="P19" i="6"/>
  <c r="Q19" i="6"/>
  <c r="R19" i="6"/>
  <c r="S19" i="6"/>
  <c r="T19" i="6"/>
  <c r="U19" i="6"/>
  <c r="V19" i="6"/>
  <c r="W19" i="6"/>
  <c r="J19" i="6"/>
  <c r="K21" i="3"/>
  <c r="L21" i="3"/>
  <c r="M21" i="3"/>
  <c r="N21" i="3"/>
  <c r="O21" i="3"/>
  <c r="P21" i="3"/>
  <c r="Q21" i="3"/>
  <c r="R21" i="3"/>
  <c r="S21" i="3"/>
  <c r="T21" i="3"/>
  <c r="U21" i="3"/>
  <c r="V21" i="3"/>
  <c r="W21" i="3"/>
  <c r="K22" i="3"/>
  <c r="L22" i="3"/>
  <c r="M22" i="3"/>
  <c r="N22" i="3"/>
  <c r="O22" i="3"/>
  <c r="P22" i="3"/>
  <c r="Q22" i="3"/>
  <c r="R22" i="3"/>
  <c r="S22" i="3"/>
  <c r="T22" i="3"/>
  <c r="U22" i="3"/>
  <c r="V22" i="3"/>
  <c r="W22" i="3"/>
  <c r="K23" i="3"/>
  <c r="L23" i="3"/>
  <c r="M23" i="3"/>
  <c r="N23" i="3"/>
  <c r="O23" i="3"/>
  <c r="P23" i="3"/>
  <c r="Q23" i="3"/>
  <c r="R23" i="3"/>
  <c r="S23" i="3"/>
  <c r="T23" i="3"/>
  <c r="U23" i="3"/>
  <c r="V23" i="3"/>
  <c r="W23" i="3"/>
  <c r="K24" i="3"/>
  <c r="L24" i="3"/>
  <c r="M24" i="3"/>
  <c r="N24" i="3"/>
  <c r="O24" i="3"/>
  <c r="P24" i="3"/>
  <c r="Q24" i="3"/>
  <c r="R24" i="3"/>
  <c r="S24" i="3"/>
  <c r="T24" i="3"/>
  <c r="U24" i="3"/>
  <c r="V24" i="3"/>
  <c r="W24" i="3"/>
  <c r="K25" i="3"/>
  <c r="L25" i="3"/>
  <c r="M25" i="3"/>
  <c r="N25" i="3"/>
  <c r="O25" i="3"/>
  <c r="P25" i="3"/>
  <c r="Q25" i="3"/>
  <c r="R25" i="3"/>
  <c r="S25" i="3"/>
  <c r="T25" i="3"/>
  <c r="U25" i="3"/>
  <c r="V25" i="3"/>
  <c r="W25" i="3"/>
  <c r="K26" i="3"/>
  <c r="L26" i="3"/>
  <c r="M26" i="3"/>
  <c r="N26" i="3"/>
  <c r="O26" i="3"/>
  <c r="P26" i="3"/>
  <c r="Q26" i="3"/>
  <c r="R26" i="3"/>
  <c r="S26" i="3"/>
  <c r="T26" i="3"/>
  <c r="U26" i="3"/>
  <c r="V26" i="3"/>
  <c r="W26" i="3"/>
  <c r="K27" i="3"/>
  <c r="L27" i="3"/>
  <c r="M27" i="3"/>
  <c r="N27" i="3"/>
  <c r="O27" i="3"/>
  <c r="P27" i="3"/>
  <c r="Q27" i="3"/>
  <c r="R27" i="3"/>
  <c r="S27" i="3"/>
  <c r="T27" i="3"/>
  <c r="U27" i="3"/>
  <c r="V27" i="3"/>
  <c r="W27" i="3"/>
  <c r="K28" i="3"/>
  <c r="L28" i="3"/>
  <c r="M28" i="3"/>
  <c r="N28" i="3"/>
  <c r="O28" i="3"/>
  <c r="P28" i="3"/>
  <c r="Q28" i="3"/>
  <c r="R28" i="3"/>
  <c r="S28" i="3"/>
  <c r="T28" i="3"/>
  <c r="U28" i="3"/>
  <c r="V28" i="3"/>
  <c r="W28" i="3"/>
  <c r="K29" i="3"/>
  <c r="L29" i="3"/>
  <c r="M29" i="3"/>
  <c r="N29" i="3"/>
  <c r="O29" i="3"/>
  <c r="P29" i="3"/>
  <c r="Q29" i="3"/>
  <c r="R29" i="3"/>
  <c r="S29" i="3"/>
  <c r="T29" i="3"/>
  <c r="U29" i="3"/>
  <c r="V29" i="3"/>
  <c r="W29" i="3"/>
  <c r="K30" i="3"/>
  <c r="L30" i="3"/>
  <c r="M30" i="3"/>
  <c r="N30" i="3"/>
  <c r="O30" i="3"/>
  <c r="P30" i="3"/>
  <c r="Q30" i="3"/>
  <c r="R30" i="3"/>
  <c r="S30" i="3"/>
  <c r="T30" i="3"/>
  <c r="U30" i="3"/>
  <c r="V30" i="3"/>
  <c r="W30" i="3"/>
  <c r="K31" i="3"/>
  <c r="L31" i="3"/>
  <c r="M31" i="3"/>
  <c r="N31" i="3"/>
  <c r="O31" i="3"/>
  <c r="P31" i="3"/>
  <c r="Q31" i="3"/>
  <c r="R31" i="3"/>
  <c r="S31" i="3"/>
  <c r="T31" i="3"/>
  <c r="U31" i="3"/>
  <c r="V31" i="3"/>
  <c r="W31" i="3"/>
  <c r="K32" i="3"/>
  <c r="L32" i="3"/>
  <c r="M32" i="3"/>
  <c r="N32" i="3"/>
  <c r="O32" i="3"/>
  <c r="P32" i="3"/>
  <c r="Q32" i="3"/>
  <c r="R32" i="3"/>
  <c r="S32" i="3"/>
  <c r="T32" i="3"/>
  <c r="U32" i="3"/>
  <c r="V32" i="3"/>
  <c r="W32" i="3"/>
  <c r="K33" i="3"/>
  <c r="L33" i="3"/>
  <c r="M33" i="3"/>
  <c r="N33" i="3"/>
  <c r="O33" i="3"/>
  <c r="P33" i="3"/>
  <c r="Q33" i="3"/>
  <c r="R33" i="3"/>
  <c r="S33" i="3"/>
  <c r="T33" i="3"/>
  <c r="U33" i="3"/>
  <c r="V33" i="3"/>
  <c r="W33" i="3"/>
  <c r="K34" i="3"/>
  <c r="L34" i="3"/>
  <c r="M34" i="3"/>
  <c r="N34" i="3"/>
  <c r="O34" i="3"/>
  <c r="P34" i="3"/>
  <c r="Q34" i="3"/>
  <c r="R34" i="3"/>
  <c r="S34" i="3"/>
  <c r="T34" i="3"/>
  <c r="U34" i="3"/>
  <c r="V34" i="3"/>
  <c r="W34" i="3"/>
  <c r="K35" i="3"/>
  <c r="L35" i="3"/>
  <c r="M35" i="3"/>
  <c r="N35" i="3"/>
  <c r="O35" i="3"/>
  <c r="P35" i="3"/>
  <c r="Q35" i="3"/>
  <c r="R35" i="3"/>
  <c r="S35" i="3"/>
  <c r="T35" i="3"/>
  <c r="U35" i="3"/>
  <c r="V35" i="3"/>
  <c r="W35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K37" i="3"/>
  <c r="L37" i="3"/>
  <c r="M37" i="3"/>
  <c r="N37" i="3"/>
  <c r="O37" i="3"/>
  <c r="P37" i="3"/>
  <c r="Q37" i="3"/>
  <c r="R37" i="3"/>
  <c r="S37" i="3"/>
  <c r="T37" i="3"/>
  <c r="U37" i="3"/>
  <c r="V37" i="3"/>
  <c r="W37" i="3"/>
  <c r="K38" i="3"/>
  <c r="L38" i="3"/>
  <c r="M38" i="3"/>
  <c r="N38" i="3"/>
  <c r="O38" i="3"/>
  <c r="P38" i="3"/>
  <c r="Q38" i="3"/>
  <c r="R38" i="3"/>
  <c r="S38" i="3"/>
  <c r="T38" i="3"/>
  <c r="U38" i="3"/>
  <c r="V38" i="3"/>
  <c r="W38" i="3"/>
  <c r="K39" i="3"/>
  <c r="L39" i="3"/>
  <c r="M39" i="3"/>
  <c r="N39" i="3"/>
  <c r="O39" i="3"/>
  <c r="P39" i="3"/>
  <c r="Q39" i="3"/>
  <c r="R39" i="3"/>
  <c r="S39" i="3"/>
  <c r="T39" i="3"/>
  <c r="U39" i="3"/>
  <c r="V39" i="3"/>
  <c r="W39" i="3"/>
  <c r="K40" i="3"/>
  <c r="L40" i="3"/>
  <c r="M40" i="3"/>
  <c r="N40" i="3"/>
  <c r="O40" i="3"/>
  <c r="P40" i="3"/>
  <c r="Q40" i="3"/>
  <c r="R40" i="3"/>
  <c r="S40" i="3"/>
  <c r="T40" i="3"/>
  <c r="U40" i="3"/>
  <c r="V40" i="3"/>
  <c r="W40" i="3"/>
  <c r="K41" i="3"/>
  <c r="L41" i="3"/>
  <c r="M41" i="3"/>
  <c r="N41" i="3"/>
  <c r="O41" i="3"/>
  <c r="P41" i="3"/>
  <c r="Q41" i="3"/>
  <c r="R41" i="3"/>
  <c r="S41" i="3"/>
  <c r="T41" i="3"/>
  <c r="U41" i="3"/>
  <c r="V41" i="3"/>
  <c r="W41" i="3"/>
  <c r="K42" i="3"/>
  <c r="L42" i="3"/>
  <c r="M42" i="3"/>
  <c r="N42" i="3"/>
  <c r="O42" i="3"/>
  <c r="P42" i="3"/>
  <c r="Q42" i="3"/>
  <c r="R42" i="3"/>
  <c r="S42" i="3"/>
  <c r="T42" i="3"/>
  <c r="U42" i="3"/>
  <c r="V42" i="3"/>
  <c r="W42" i="3"/>
  <c r="K43" i="3"/>
  <c r="L43" i="3"/>
  <c r="M43" i="3"/>
  <c r="N43" i="3"/>
  <c r="O43" i="3"/>
  <c r="P43" i="3"/>
  <c r="Q43" i="3"/>
  <c r="R43" i="3"/>
  <c r="S43" i="3"/>
  <c r="T43" i="3"/>
  <c r="U43" i="3"/>
  <c r="V43" i="3"/>
  <c r="W43" i="3"/>
  <c r="K44" i="3"/>
  <c r="L44" i="3"/>
  <c r="M44" i="3"/>
  <c r="N44" i="3"/>
  <c r="O44" i="3"/>
  <c r="P44" i="3"/>
  <c r="Q44" i="3"/>
  <c r="R44" i="3"/>
  <c r="S44" i="3"/>
  <c r="T44" i="3"/>
  <c r="U44" i="3"/>
  <c r="V44" i="3"/>
  <c r="W44" i="3"/>
  <c r="K45" i="3"/>
  <c r="L45" i="3"/>
  <c r="M45" i="3"/>
  <c r="N45" i="3"/>
  <c r="O45" i="3"/>
  <c r="P45" i="3"/>
  <c r="Q45" i="3"/>
  <c r="R45" i="3"/>
  <c r="S45" i="3"/>
  <c r="T45" i="3"/>
  <c r="U45" i="3"/>
  <c r="V45" i="3"/>
  <c r="W45" i="3"/>
  <c r="K46" i="3"/>
  <c r="L46" i="3"/>
  <c r="M46" i="3"/>
  <c r="N46" i="3"/>
  <c r="O46" i="3"/>
  <c r="P46" i="3"/>
  <c r="Q46" i="3"/>
  <c r="R46" i="3"/>
  <c r="S46" i="3"/>
  <c r="T46" i="3"/>
  <c r="U46" i="3"/>
  <c r="V46" i="3"/>
  <c r="W46" i="3"/>
  <c r="K47" i="3"/>
  <c r="L47" i="3"/>
  <c r="M47" i="3"/>
  <c r="N47" i="3"/>
  <c r="O47" i="3"/>
  <c r="P47" i="3"/>
  <c r="Q47" i="3"/>
  <c r="R47" i="3"/>
  <c r="S47" i="3"/>
  <c r="T47" i="3"/>
  <c r="U47" i="3"/>
  <c r="V47" i="3"/>
  <c r="W47" i="3"/>
  <c r="K48" i="3"/>
  <c r="L48" i="3"/>
  <c r="M48" i="3"/>
  <c r="N48" i="3"/>
  <c r="O48" i="3"/>
  <c r="P48" i="3"/>
  <c r="Q48" i="3"/>
  <c r="R48" i="3"/>
  <c r="S48" i="3"/>
  <c r="T48" i="3"/>
  <c r="U48" i="3"/>
  <c r="V48" i="3"/>
  <c r="W48" i="3"/>
  <c r="K49" i="3"/>
  <c r="L49" i="3"/>
  <c r="M49" i="3"/>
  <c r="N49" i="3"/>
  <c r="O49" i="3"/>
  <c r="P49" i="3"/>
  <c r="Q49" i="3"/>
  <c r="R49" i="3"/>
  <c r="S49" i="3"/>
  <c r="T49" i="3"/>
  <c r="U49" i="3"/>
  <c r="V49" i="3"/>
  <c r="W49" i="3"/>
  <c r="W20" i="3"/>
  <c r="V20" i="3"/>
  <c r="U20" i="3"/>
  <c r="R20" i="3"/>
  <c r="T20" i="3"/>
  <c r="S20" i="3"/>
  <c r="Q20" i="3"/>
  <c r="P20" i="3"/>
  <c r="O20" i="3"/>
  <c r="N20" i="3"/>
  <c r="M20" i="3"/>
  <c r="L20" i="3"/>
  <c r="K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20" i="3"/>
</calcChain>
</file>

<file path=xl/sharedStrings.xml><?xml version="1.0" encoding="utf-8"?>
<sst xmlns="http://schemas.openxmlformats.org/spreadsheetml/2006/main" count="522" uniqueCount="97">
  <si>
    <t>Order no.</t>
  </si>
  <si>
    <t>Item</t>
  </si>
  <si>
    <t>Number of items</t>
  </si>
  <si>
    <t>Transport</t>
  </si>
  <si>
    <t>Destination</t>
  </si>
  <si>
    <t>truck 4</t>
  </si>
  <si>
    <t>washing machine</t>
  </si>
  <si>
    <t>truck 3</t>
  </si>
  <si>
    <t>refrigerator</t>
  </si>
  <si>
    <t>truck 1</t>
  </si>
  <si>
    <t>truck 2</t>
  </si>
  <si>
    <t>microwave</t>
  </si>
  <si>
    <t>airplane</t>
  </si>
  <si>
    <t>Questions</t>
  </si>
  <si>
    <t>Driver name</t>
  </si>
  <si>
    <t>Status</t>
  </si>
  <si>
    <t>Cost</t>
  </si>
  <si>
    <t>Delivered</t>
  </si>
  <si>
    <t>In Transit</t>
  </si>
  <si>
    <t>Pending</t>
  </si>
  <si>
    <t>laptop</t>
  </si>
  <si>
    <t>monitor</t>
  </si>
  <si>
    <t>van</t>
  </si>
  <si>
    <t>john may</t>
  </si>
  <si>
    <t>tv</t>
  </si>
  <si>
    <t>boston</t>
  </si>
  <si>
    <t>peter white</t>
  </si>
  <si>
    <t>new York</t>
  </si>
  <si>
    <t>carl nowak</t>
  </si>
  <si>
    <t>philadelphia</t>
  </si>
  <si>
    <t>george ramsay</t>
  </si>
  <si>
    <t>baltimore</t>
  </si>
  <si>
    <t>mertl pavel</t>
  </si>
  <si>
    <t>pittsburgh</t>
  </si>
  <si>
    <t>sarah chen</t>
  </si>
  <si>
    <t>Create a full order description by combining Order no. (100001), Item (TV), and Driver name (John May)?</t>
  </si>
  <si>
    <t>Join the Destination and Status to create a delivery summary text?</t>
  </si>
  <si>
    <t>Create a shipping label text combining Transport mode, Destination, and Item?</t>
  </si>
  <si>
    <t>Using the &amp; operator, create text combining Driver name and Destination?</t>
  </si>
  <si>
    <t>Combine Order no., Item, and Cost using the &amp; operator?</t>
  </si>
  <si>
    <t>Create a summary text joining Driver name, Transport, and Number of items using &amp;</t>
  </si>
  <si>
    <t>Remove extra spaces from the text '  John May  ' (with leading and trailing spaces)?</t>
  </si>
  <si>
    <t>Clean up the destination text '   Boston   ' by removing extra spaces?</t>
  </si>
  <si>
    <t>Extract the middle word from 'truck 1' starting at position 1 for 5 characters?</t>
  </si>
  <si>
    <t>Extract 4 characters from 'Philadelphia' starting at position 3?</t>
  </si>
  <si>
    <t>Join all driver names with ' | ' as delimiter (create a list of unique drivers)?</t>
  </si>
  <si>
    <t>Create a list of all destinations separated by ' -&gt; '?</t>
  </si>
  <si>
    <t>Combine all items into a single text with '; ' separator?</t>
  </si>
  <si>
    <t>Replace characters at position 6-8 in 'John May' with 'Smith' (replace 'May' with 'Smith')?</t>
  </si>
  <si>
    <t>Replace the first 5 characters in 'truck 1' with 'vehicle'?</t>
  </si>
  <si>
    <t>Replace character at position 1 in 'Boston' (B) with 'F' (change to 'Foston')?</t>
  </si>
  <si>
    <t>Find the position of 'May' in the text 'John May' (case-sensitive)?</t>
  </si>
  <si>
    <t>Find the position of the space character in 'John May'?</t>
  </si>
  <si>
    <t>Find the position of 'Philadelphia' in the text 'Going to Philadelphia'?</t>
  </si>
  <si>
    <t>Find the position of 'may' (lowercase) in 'John May' (case-insensitive)?</t>
  </si>
  <si>
    <t>Find the position of 'TRUCK' (uppercase) in 'truck 1' (case-insensitive)?</t>
  </si>
  <si>
    <t>Find the position of 'PHILADELPHIA' (uppercase) in 'Philadelphia' (case-insensitive)?</t>
  </si>
  <si>
    <t>Convert the driver name to proper case format (capitalize first letter of each word)?</t>
  </si>
  <si>
    <t>What formula would convert the destination to proper case?</t>
  </si>
  <si>
    <t>Convert the item name to proper case format?</t>
  </si>
  <si>
    <t>Convert the driver name to all uppercase letters?</t>
  </si>
  <si>
    <t>Convert the item to uppercase?</t>
  </si>
  <si>
    <t>What is the result of applying UPPER function to the destination?</t>
  </si>
  <si>
    <t>Convert the driver name to all lowercase letters?</t>
  </si>
  <si>
    <t>Convert the transport type to lowercase?</t>
  </si>
  <si>
    <t>What is the result of applying LOWER function to the status ?</t>
  </si>
  <si>
    <t>How many characters are in the driver name ?</t>
  </si>
  <si>
    <t>Count the characters in the destination ?</t>
  </si>
  <si>
    <t>What is the character count of the item ?</t>
  </si>
  <si>
    <t>Normalize the text 'TV  Set' (with extra space) ?</t>
  </si>
  <si>
    <t>Extract the first 4 characters from the driver name ?</t>
  </si>
  <si>
    <t>Extract the first 3 characters from the transport ?</t>
  </si>
  <si>
    <t>Get the first 5 characters from the destination ?</t>
  </si>
  <si>
    <t>Extract the last 3 characters from the driver name ?</t>
  </si>
  <si>
    <t>Extract the last 1 character from the transport type ?</t>
  </si>
  <si>
    <t>Get the last 4 characters from the destination ?</t>
  </si>
  <si>
    <t>Replace all spaces with hyphens in driver name?</t>
  </si>
  <si>
    <t>Replace 'washing machine' with 'washer' in the item?</t>
  </si>
  <si>
    <t>Extract 3 characters starting from position 6 in the text 'John May' (extract 'May)?</t>
  </si>
  <si>
    <t>See row no 2</t>
  </si>
  <si>
    <t>See row no 3</t>
  </si>
  <si>
    <t>See row no 4</t>
  </si>
  <si>
    <t>Replace 'truck' with 'vehicle' ?</t>
  </si>
  <si>
    <t>john May</t>
  </si>
  <si>
    <t>Boston</t>
  </si>
  <si>
    <t>BOSTON</t>
  </si>
  <si>
    <t>delivered</t>
  </si>
  <si>
    <t>boston Delivered</t>
  </si>
  <si>
    <t>John May</t>
  </si>
  <si>
    <t>Tv</t>
  </si>
  <si>
    <t>JOHN MAY</t>
  </si>
  <si>
    <t>TV</t>
  </si>
  <si>
    <t>100001 tv john may</t>
  </si>
  <si>
    <t>truck 1 boston tv</t>
  </si>
  <si>
    <t>john may boston</t>
  </si>
  <si>
    <t>100001 tv 1750</t>
  </si>
  <si>
    <t>john may truck 1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</si>
</sst>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W49"/>
  <sheetViews>
    <sheetView showGridLines="0" tabSelected="1" workbookViewId="0">
      <selection activeCell="A19" sqref="A19"/>
    </sheetView>
  </sheetViews>
  <sheetFormatPr defaultRowHeight="14.4" x14ac:dyDescent="0.3"/>
  <cols>
    <col min="1" max="1" width="10.44140625" style="7" bestFit="1" customWidth="1"/>
    <col min="2" max="2" width="14.33203125" style="7" bestFit="1" customWidth="1"/>
    <col min="3" max="3" width="16" style="7" bestFit="1" customWidth="1"/>
    <col min="4" max="4" width="15.6640625" style="7" bestFit="1" customWidth="1"/>
    <col min="5" max="5" width="13.44140625" style="7" customWidth="1"/>
    <col min="6" max="6" width="11.77734375" style="7" bestFit="1" customWidth="1"/>
    <col min="7" max="7" width="9.77734375" style="7" bestFit="1" customWidth="1"/>
    <col min="8" max="8" width="8.88671875" style="7"/>
    <col min="9" max="9" width="15.44140625" bestFit="1" customWidth="1"/>
    <col min="10" max="10" width="12.5546875" bestFit="1" customWidth="1"/>
    <col min="11" max="11" width="17.77734375" bestFit="1" customWidth="1"/>
    <col min="12" max="12" width="17.44140625" bestFit="1" customWidth="1"/>
    <col min="13" max="13" width="19.77734375" bestFit="1" customWidth="1"/>
    <col min="14" max="14" width="14" bestFit="1" customWidth="1"/>
    <col min="15" max="15" width="14.5546875" bestFit="1" customWidth="1"/>
    <col min="16" max="16" width="8.6640625" bestFit="1" customWidth="1"/>
    <col min="17" max="17" width="9.6640625" bestFit="1" customWidth="1"/>
    <col min="18" max="18" width="36.21875" bestFit="1" customWidth="1"/>
    <col min="19" max="19" width="20.88671875" bestFit="1" customWidth="1"/>
    <col min="20" max="20" width="36.77734375" bestFit="1" customWidth="1"/>
    <col min="21" max="21" width="27.109375" bestFit="1" customWidth="1"/>
    <col min="22" max="22" width="29.77734375" bestFit="1" customWidth="1"/>
    <col min="23" max="23" width="24.44140625" bestFit="1" customWidth="1"/>
  </cols>
  <sheetData>
    <row r="1" spans="1:8" ht="26.4" customHeight="1" x14ac:dyDescent="0.3">
      <c r="A1" s="15" t="s">
        <v>13</v>
      </c>
      <c r="B1" s="16"/>
      <c r="C1" s="16"/>
      <c r="D1" s="16"/>
      <c r="E1" s="16"/>
      <c r="F1" s="16"/>
      <c r="G1" s="16"/>
      <c r="H1" s="17"/>
    </row>
    <row r="2" spans="1:8" x14ac:dyDescent="0.3">
      <c r="A2" s="9">
        <v>1</v>
      </c>
      <c r="B2" s="18" t="s">
        <v>57</v>
      </c>
      <c r="C2" s="18"/>
      <c r="D2" s="18"/>
      <c r="E2" s="18"/>
      <c r="F2" s="18"/>
      <c r="G2" s="18"/>
      <c r="H2" s="19"/>
    </row>
    <row r="3" spans="1:8" x14ac:dyDescent="0.3">
      <c r="A3" s="9">
        <v>2</v>
      </c>
      <c r="B3" s="18" t="s">
        <v>58</v>
      </c>
      <c r="C3" s="18"/>
      <c r="D3" s="18"/>
      <c r="E3" s="18"/>
      <c r="F3" s="18"/>
      <c r="G3" s="18"/>
      <c r="H3" s="19"/>
    </row>
    <row r="4" spans="1:8" x14ac:dyDescent="0.3">
      <c r="A4" s="9">
        <v>3</v>
      </c>
      <c r="B4" s="18" t="s">
        <v>59</v>
      </c>
      <c r="C4" s="18"/>
      <c r="D4" s="18"/>
      <c r="E4" s="18"/>
      <c r="F4" s="18"/>
      <c r="G4" s="18"/>
      <c r="H4" s="19"/>
    </row>
    <row r="5" spans="1:8" x14ac:dyDescent="0.3">
      <c r="A5" s="9">
        <v>4</v>
      </c>
      <c r="B5" s="18" t="s">
        <v>60</v>
      </c>
      <c r="C5" s="18"/>
      <c r="D5" s="18"/>
      <c r="E5" s="18"/>
      <c r="F5" s="18"/>
      <c r="G5" s="18"/>
      <c r="H5" s="19"/>
    </row>
    <row r="6" spans="1:8" x14ac:dyDescent="0.3">
      <c r="A6" s="9">
        <v>5</v>
      </c>
      <c r="B6" s="18" t="s">
        <v>61</v>
      </c>
      <c r="C6" s="18"/>
      <c r="D6" s="18"/>
      <c r="E6" s="18"/>
      <c r="F6" s="18"/>
      <c r="G6" s="18"/>
      <c r="H6" s="19"/>
    </row>
    <row r="7" spans="1:8" x14ac:dyDescent="0.3">
      <c r="A7" s="9">
        <v>6</v>
      </c>
      <c r="B7" s="18" t="s">
        <v>62</v>
      </c>
      <c r="C7" s="18"/>
      <c r="D7" s="18"/>
      <c r="E7" s="18"/>
      <c r="F7" s="18"/>
      <c r="G7" s="18"/>
      <c r="H7" s="19"/>
    </row>
    <row r="8" spans="1:8" x14ac:dyDescent="0.3">
      <c r="A8" s="9">
        <v>7</v>
      </c>
      <c r="B8" s="18" t="s">
        <v>63</v>
      </c>
      <c r="C8" s="18"/>
      <c r="D8" s="18"/>
      <c r="E8" s="18"/>
      <c r="F8" s="18"/>
      <c r="G8" s="18"/>
      <c r="H8" s="19"/>
    </row>
    <row r="9" spans="1:8" x14ac:dyDescent="0.3">
      <c r="A9" s="9">
        <v>8</v>
      </c>
      <c r="B9" s="18" t="s">
        <v>64</v>
      </c>
      <c r="C9" s="18"/>
      <c r="D9" s="18"/>
      <c r="E9" s="18"/>
      <c r="F9" s="18"/>
      <c r="G9" s="18"/>
      <c r="H9" s="19"/>
    </row>
    <row r="10" spans="1:8" x14ac:dyDescent="0.3">
      <c r="A10" s="9">
        <v>9</v>
      </c>
      <c r="B10" s="18" t="s">
        <v>65</v>
      </c>
      <c r="C10" s="18"/>
      <c r="D10" s="18"/>
      <c r="E10" s="18"/>
      <c r="F10" s="18"/>
      <c r="G10" s="18"/>
      <c r="H10" s="19"/>
    </row>
    <row r="11" spans="1:8" x14ac:dyDescent="0.3">
      <c r="A11" s="9">
        <v>10</v>
      </c>
      <c r="B11" s="18" t="s">
        <v>35</v>
      </c>
      <c r="C11" s="18"/>
      <c r="D11" s="18"/>
      <c r="E11" s="18"/>
      <c r="F11" s="18"/>
      <c r="G11" s="18"/>
      <c r="H11" s="19"/>
    </row>
    <row r="12" spans="1:8" x14ac:dyDescent="0.3">
      <c r="A12" s="9">
        <v>11</v>
      </c>
      <c r="B12" s="18" t="s">
        <v>36</v>
      </c>
      <c r="C12" s="18"/>
      <c r="D12" s="18"/>
      <c r="E12" s="18"/>
      <c r="F12" s="18"/>
      <c r="G12" s="18"/>
      <c r="H12" s="19"/>
    </row>
    <row r="13" spans="1:8" x14ac:dyDescent="0.3">
      <c r="A13" s="9">
        <v>12</v>
      </c>
      <c r="B13" s="18" t="s">
        <v>37</v>
      </c>
      <c r="C13" s="18"/>
      <c r="D13" s="18"/>
      <c r="E13" s="18"/>
      <c r="F13" s="18"/>
      <c r="G13" s="18"/>
      <c r="H13" s="19"/>
    </row>
    <row r="14" spans="1:8" x14ac:dyDescent="0.3">
      <c r="A14" s="9">
        <v>13</v>
      </c>
      <c r="B14" s="18" t="s">
        <v>38</v>
      </c>
      <c r="C14" s="18"/>
      <c r="D14" s="18"/>
      <c r="E14" s="18"/>
      <c r="F14" s="18"/>
      <c r="G14" s="18"/>
      <c r="H14" s="19"/>
    </row>
    <row r="15" spans="1:8" x14ac:dyDescent="0.3">
      <c r="A15" s="9">
        <v>14</v>
      </c>
      <c r="B15" s="18" t="s">
        <v>39</v>
      </c>
      <c r="C15" s="18"/>
      <c r="D15" s="18"/>
      <c r="E15" s="18"/>
      <c r="F15" s="18"/>
      <c r="G15" s="18"/>
      <c r="H15" s="19"/>
    </row>
    <row r="16" spans="1:8" ht="15" thickBot="1" x14ac:dyDescent="0.35">
      <c r="A16" s="10">
        <v>15</v>
      </c>
      <c r="B16" s="20" t="s">
        <v>40</v>
      </c>
      <c r="C16" s="20"/>
      <c r="D16" s="20"/>
      <c r="E16" s="20"/>
      <c r="F16" s="20"/>
      <c r="G16" s="20"/>
      <c r="H16" s="21"/>
    </row>
    <row r="19" spans="1:23" s="4" customFormat="1" ht="28.8" customHeight="1" x14ac:dyDescent="0.3">
      <c r="A19" s="8" t="s">
        <v>0</v>
      </c>
      <c r="B19" s="8" t="s">
        <v>14</v>
      </c>
      <c r="C19" s="8" t="s">
        <v>1</v>
      </c>
      <c r="D19" s="8" t="s">
        <v>2</v>
      </c>
      <c r="E19" s="8" t="s">
        <v>3</v>
      </c>
      <c r="F19" s="8" t="s">
        <v>4</v>
      </c>
      <c r="G19" s="3" t="s">
        <v>15</v>
      </c>
      <c r="H19" s="3" t="s">
        <v>16</v>
      </c>
      <c r="I19" s="11">
        <v>1</v>
      </c>
      <c r="J19" s="11">
        <f>I19+1</f>
        <v>2</v>
      </c>
      <c r="K19" s="11">
        <f t="shared" ref="K19:W19" si="0">J19+1</f>
        <v>3</v>
      </c>
      <c r="L19" s="11">
        <f t="shared" si="0"/>
        <v>4</v>
      </c>
      <c r="M19" s="11">
        <f t="shared" si="0"/>
        <v>5</v>
      </c>
      <c r="N19" s="11">
        <f t="shared" si="0"/>
        <v>6</v>
      </c>
      <c r="O19" s="11">
        <f t="shared" si="0"/>
        <v>7</v>
      </c>
      <c r="P19" s="11">
        <f t="shared" si="0"/>
        <v>8</v>
      </c>
      <c r="Q19" s="11">
        <f t="shared" si="0"/>
        <v>9</v>
      </c>
      <c r="R19" s="11">
        <f t="shared" si="0"/>
        <v>10</v>
      </c>
      <c r="S19" s="11">
        <f t="shared" si="0"/>
        <v>11</v>
      </c>
      <c r="T19" s="11">
        <f t="shared" si="0"/>
        <v>12</v>
      </c>
      <c r="U19" s="11">
        <f t="shared" si="0"/>
        <v>13</v>
      </c>
      <c r="V19" s="11">
        <f t="shared" si="0"/>
        <v>14</v>
      </c>
      <c r="W19" s="11">
        <f t="shared" si="0"/>
        <v>15</v>
      </c>
    </row>
    <row r="20" spans="1:23" s="6" customFormat="1" ht="15.6" x14ac:dyDescent="0.3">
      <c r="A20" s="1">
        <v>100001</v>
      </c>
      <c r="B20" s="1" t="s">
        <v>23</v>
      </c>
      <c r="C20" s="1" t="s">
        <v>24</v>
      </c>
      <c r="D20" s="1">
        <v>35</v>
      </c>
      <c r="E20" s="1" t="s">
        <v>9</v>
      </c>
      <c r="F20" s="1" t="s">
        <v>25</v>
      </c>
      <c r="G20" s="5" t="s">
        <v>17</v>
      </c>
      <c r="H20" s="5">
        <v>1750</v>
      </c>
      <c r="I20" s="12" t="str">
        <f>PROPER(B20)</f>
        <v>John May</v>
      </c>
      <c r="J20" s="12" t="str">
        <f>PROPER(F20)</f>
        <v>Boston</v>
      </c>
      <c r="K20" s="12" t="str">
        <f>PROPER(C20)</f>
        <v>Tv</v>
      </c>
      <c r="L20" s="12" t="str">
        <f>UPPER(B20)</f>
        <v>JOHN MAY</v>
      </c>
      <c r="M20" s="12" t="str">
        <f>UPPER(C20)</f>
        <v>TV</v>
      </c>
      <c r="N20" s="12" t="str">
        <f>UPPER(F20)</f>
        <v>BOSTON</v>
      </c>
      <c r="O20" s="12" t="str">
        <f>LOWER(B20)</f>
        <v>john may</v>
      </c>
      <c r="P20" s="12" t="str">
        <f>LOWER(E20)</f>
        <v>truck 1</v>
      </c>
      <c r="Q20" s="12" t="str">
        <f>LOWER(G20)</f>
        <v>delivered</v>
      </c>
      <c r="R20" s="12" t="str">
        <f>_xlfn.CONCAT(A20," ",C20," ",B20)</f>
        <v>100001 tv john may</v>
      </c>
      <c r="S20" s="12" t="str">
        <f>_xlfn.CONCAT(F20," ",G20)</f>
        <v>boston Delivered</v>
      </c>
      <c r="T20" s="12" t="str">
        <f>_xlfn.CONCAT(E20," ",F20," ",C20)</f>
        <v>truck 1 boston tv</v>
      </c>
      <c r="U20" s="12" t="str">
        <f>B20&amp;" "&amp;F20</f>
        <v>john may boston</v>
      </c>
      <c r="V20" s="12" t="str">
        <f>A20&amp;" "&amp;C20&amp;" "&amp;H20</f>
        <v>100001 tv 1750</v>
      </c>
      <c r="W20" s="12" t="str">
        <f>B20&amp;" "&amp;E20&amp;" "&amp;D20</f>
        <v>john may truck 1 35</v>
      </c>
    </row>
    <row r="21" spans="1:23" s="6" customFormat="1" ht="15.6" x14ac:dyDescent="0.3">
      <c r="A21" s="1">
        <v>100002</v>
      </c>
      <c r="B21" s="1" t="s">
        <v>26</v>
      </c>
      <c r="C21" s="1" t="s">
        <v>6</v>
      </c>
      <c r="D21" s="1">
        <v>10</v>
      </c>
      <c r="E21" s="1" t="s">
        <v>10</v>
      </c>
      <c r="F21" s="1" t="s">
        <v>27</v>
      </c>
      <c r="G21" s="5" t="s">
        <v>18</v>
      </c>
      <c r="H21" s="5">
        <v>1000</v>
      </c>
      <c r="I21" s="12" t="str">
        <f t="shared" ref="I21:I49" si="1">PROPER(B21)</f>
        <v>Peter White</v>
      </c>
      <c r="J21" s="12" t="str">
        <f t="shared" ref="J21:J49" si="2">PROPER(F21)</f>
        <v>New York</v>
      </c>
      <c r="K21" s="12" t="str">
        <f t="shared" ref="K21:K49" si="3">PROPER(C21)</f>
        <v>Washing Machine</v>
      </c>
      <c r="L21" s="12" t="str">
        <f t="shared" ref="L21:L49" si="4">UPPER(B21)</f>
        <v>PETER WHITE</v>
      </c>
      <c r="M21" s="12" t="str">
        <f t="shared" ref="M21:M49" si="5">UPPER(C21)</f>
        <v>WASHING MACHINE</v>
      </c>
      <c r="N21" s="12" t="str">
        <f t="shared" ref="N21:N49" si="6">UPPER(F21)</f>
        <v>NEW YORK</v>
      </c>
      <c r="O21" s="12" t="str">
        <f t="shared" ref="O21:O49" si="7">LOWER(B21)</f>
        <v>peter white</v>
      </c>
      <c r="P21" s="12" t="str">
        <f t="shared" ref="P21:P49" si="8">LOWER(E21)</f>
        <v>truck 2</v>
      </c>
      <c r="Q21" s="12" t="str">
        <f t="shared" ref="Q21:Q49" si="9">LOWER(G21)</f>
        <v>in transit</v>
      </c>
      <c r="R21" s="12" t="str">
        <f t="shared" ref="R21:R49" si="10">_xlfn.CONCAT(A21," ",C21," ",B21)</f>
        <v>100002 washing machine peter white</v>
      </c>
      <c r="S21" s="12" t="str">
        <f t="shared" ref="S21:S49" si="11">_xlfn.CONCAT(F21," ",G21)</f>
        <v>new York In Transit</v>
      </c>
      <c r="T21" s="12" t="str">
        <f t="shared" ref="T21:T49" si="12">_xlfn.CONCAT(E21," ",F21," ",C21)</f>
        <v>truck 2 new York washing machine</v>
      </c>
      <c r="U21" s="12" t="str">
        <f t="shared" ref="U21:U49" si="13">B21&amp;" "&amp;F21</f>
        <v>peter white new York</v>
      </c>
      <c r="V21" s="12" t="str">
        <f t="shared" ref="V21:V49" si="14">A21&amp;" "&amp;C21&amp;" "&amp;H21</f>
        <v>100002 washing machine 1000</v>
      </c>
      <c r="W21" s="12" t="str">
        <f t="shared" ref="W21:W49" si="15">B21&amp;" "&amp;E21&amp;" "&amp;D21</f>
        <v>peter white truck 2 10</v>
      </c>
    </row>
    <row r="22" spans="1:23" s="6" customFormat="1" ht="15.6" x14ac:dyDescent="0.3">
      <c r="A22" s="1">
        <v>100003</v>
      </c>
      <c r="B22" s="1" t="s">
        <v>28</v>
      </c>
      <c r="C22" s="1" t="s">
        <v>8</v>
      </c>
      <c r="D22" s="1">
        <v>18</v>
      </c>
      <c r="E22" s="1" t="s">
        <v>7</v>
      </c>
      <c r="F22" s="1" t="s">
        <v>29</v>
      </c>
      <c r="G22" s="5" t="s">
        <v>19</v>
      </c>
      <c r="H22" s="5">
        <v>1350</v>
      </c>
      <c r="I22" s="12" t="str">
        <f t="shared" si="1"/>
        <v>Carl Nowak</v>
      </c>
      <c r="J22" s="12" t="str">
        <f t="shared" si="2"/>
        <v>Philadelphia</v>
      </c>
      <c r="K22" s="12" t="str">
        <f t="shared" si="3"/>
        <v>Refrigerator</v>
      </c>
      <c r="L22" s="12" t="str">
        <f t="shared" si="4"/>
        <v>CARL NOWAK</v>
      </c>
      <c r="M22" s="12" t="str">
        <f t="shared" si="5"/>
        <v>REFRIGERATOR</v>
      </c>
      <c r="N22" s="12" t="str">
        <f t="shared" si="6"/>
        <v>PHILADELPHIA</v>
      </c>
      <c r="O22" s="12" t="str">
        <f t="shared" si="7"/>
        <v>carl nowak</v>
      </c>
      <c r="P22" s="12" t="str">
        <f t="shared" si="8"/>
        <v>truck 3</v>
      </c>
      <c r="Q22" s="12" t="str">
        <f t="shared" si="9"/>
        <v>pending</v>
      </c>
      <c r="R22" s="12" t="str">
        <f t="shared" si="10"/>
        <v>100003 refrigerator carl nowak</v>
      </c>
      <c r="S22" s="12" t="str">
        <f t="shared" si="11"/>
        <v>philadelphia Pending</v>
      </c>
      <c r="T22" s="12" t="str">
        <f t="shared" si="12"/>
        <v>truck 3 philadelphia refrigerator</v>
      </c>
      <c r="U22" s="12" t="str">
        <f t="shared" si="13"/>
        <v>carl nowak philadelphia</v>
      </c>
      <c r="V22" s="12" t="str">
        <f t="shared" si="14"/>
        <v>100003 refrigerator 1350</v>
      </c>
      <c r="W22" s="12" t="str">
        <f t="shared" si="15"/>
        <v>carl nowak truck 3 18</v>
      </c>
    </row>
    <row r="23" spans="1:23" s="6" customFormat="1" ht="15.6" x14ac:dyDescent="0.3">
      <c r="A23" s="1">
        <v>100004</v>
      </c>
      <c r="B23" s="1" t="s">
        <v>30</v>
      </c>
      <c r="C23" s="1" t="s">
        <v>11</v>
      </c>
      <c r="D23" s="1">
        <v>15</v>
      </c>
      <c r="E23" s="1" t="s">
        <v>5</v>
      </c>
      <c r="F23" s="1" t="s">
        <v>31</v>
      </c>
      <c r="G23" s="5"/>
      <c r="H23" s="5">
        <v>750</v>
      </c>
      <c r="I23" s="12" t="str">
        <f t="shared" si="1"/>
        <v>George Ramsay</v>
      </c>
      <c r="J23" s="12" t="str">
        <f t="shared" si="2"/>
        <v>Baltimore</v>
      </c>
      <c r="K23" s="12" t="str">
        <f t="shared" si="3"/>
        <v>Microwave</v>
      </c>
      <c r="L23" s="12" t="str">
        <f t="shared" si="4"/>
        <v>GEORGE RAMSAY</v>
      </c>
      <c r="M23" s="12" t="str">
        <f t="shared" si="5"/>
        <v>MICROWAVE</v>
      </c>
      <c r="N23" s="12" t="str">
        <f t="shared" si="6"/>
        <v>BALTIMORE</v>
      </c>
      <c r="O23" s="12" t="str">
        <f t="shared" si="7"/>
        <v>george ramsay</v>
      </c>
      <c r="P23" s="12" t="str">
        <f t="shared" si="8"/>
        <v>truck 4</v>
      </c>
      <c r="Q23" s="12" t="str">
        <f t="shared" si="9"/>
        <v/>
      </c>
      <c r="R23" s="12" t="str">
        <f t="shared" si="10"/>
        <v>100004 microwave george ramsay</v>
      </c>
      <c r="S23" s="12" t="str">
        <f t="shared" si="11"/>
        <v xml:space="preserve">baltimore </v>
      </c>
      <c r="T23" s="12" t="str">
        <f t="shared" si="12"/>
        <v>truck 4 baltimore microwave</v>
      </c>
      <c r="U23" s="12" t="str">
        <f t="shared" si="13"/>
        <v>george ramsay baltimore</v>
      </c>
      <c r="V23" s="12" t="str">
        <f t="shared" si="14"/>
        <v>100004 microwave 750</v>
      </c>
      <c r="W23" s="12" t="str">
        <f t="shared" si="15"/>
        <v>george ramsay truck 4 15</v>
      </c>
    </row>
    <row r="24" spans="1:23" s="6" customFormat="1" ht="15.6" x14ac:dyDescent="0.3">
      <c r="A24" s="1">
        <v>100005</v>
      </c>
      <c r="B24" s="1" t="s">
        <v>32</v>
      </c>
      <c r="C24" s="1" t="s">
        <v>20</v>
      </c>
      <c r="D24" s="1">
        <v>35</v>
      </c>
      <c r="E24" s="1" t="s">
        <v>12</v>
      </c>
      <c r="F24" s="1" t="s">
        <v>33</v>
      </c>
      <c r="G24" s="5" t="s">
        <v>17</v>
      </c>
      <c r="H24" s="5">
        <v>5250</v>
      </c>
      <c r="I24" s="12" t="str">
        <f t="shared" si="1"/>
        <v>Mertl Pavel</v>
      </c>
      <c r="J24" s="12" t="str">
        <f t="shared" si="2"/>
        <v>Pittsburgh</v>
      </c>
      <c r="K24" s="12" t="str">
        <f t="shared" si="3"/>
        <v>Laptop</v>
      </c>
      <c r="L24" s="12" t="str">
        <f t="shared" si="4"/>
        <v>MERTL PAVEL</v>
      </c>
      <c r="M24" s="12" t="str">
        <f t="shared" si="5"/>
        <v>LAPTOP</v>
      </c>
      <c r="N24" s="12" t="str">
        <f t="shared" si="6"/>
        <v>PITTSBURGH</v>
      </c>
      <c r="O24" s="12" t="str">
        <f t="shared" si="7"/>
        <v>mertl pavel</v>
      </c>
      <c r="P24" s="12" t="str">
        <f t="shared" si="8"/>
        <v>airplane</v>
      </c>
      <c r="Q24" s="12" t="str">
        <f t="shared" si="9"/>
        <v>delivered</v>
      </c>
      <c r="R24" s="12" t="str">
        <f t="shared" si="10"/>
        <v>100005 laptop mertl pavel</v>
      </c>
      <c r="S24" s="12" t="str">
        <f t="shared" si="11"/>
        <v>pittsburgh Delivered</v>
      </c>
      <c r="T24" s="12" t="str">
        <f t="shared" si="12"/>
        <v>airplane pittsburgh laptop</v>
      </c>
      <c r="U24" s="12" t="str">
        <f t="shared" si="13"/>
        <v>mertl pavel pittsburgh</v>
      </c>
      <c r="V24" s="12" t="str">
        <f t="shared" si="14"/>
        <v>100005 laptop 5250</v>
      </c>
      <c r="W24" s="12" t="str">
        <f t="shared" si="15"/>
        <v>mertl pavel airplane 35</v>
      </c>
    </row>
    <row r="25" spans="1:23" s="6" customFormat="1" ht="15.6" x14ac:dyDescent="0.3">
      <c r="A25" s="1">
        <v>100006</v>
      </c>
      <c r="B25" s="1" t="s">
        <v>34</v>
      </c>
      <c r="C25" s="1" t="s">
        <v>21</v>
      </c>
      <c r="D25" s="1">
        <v>12</v>
      </c>
      <c r="E25" s="1" t="s">
        <v>22</v>
      </c>
      <c r="F25" s="1" t="s">
        <v>25</v>
      </c>
      <c r="G25" s="5" t="s">
        <v>17</v>
      </c>
      <c r="H25" s="5">
        <v>1800</v>
      </c>
      <c r="I25" s="12" t="str">
        <f t="shared" si="1"/>
        <v>Sarah Chen</v>
      </c>
      <c r="J25" s="12" t="str">
        <f t="shared" si="2"/>
        <v>Boston</v>
      </c>
      <c r="K25" s="12" t="str">
        <f t="shared" si="3"/>
        <v>Monitor</v>
      </c>
      <c r="L25" s="12" t="str">
        <f t="shared" si="4"/>
        <v>SARAH CHEN</v>
      </c>
      <c r="M25" s="12" t="str">
        <f t="shared" si="5"/>
        <v>MONITOR</v>
      </c>
      <c r="N25" s="12" t="str">
        <f t="shared" si="6"/>
        <v>BOSTON</v>
      </c>
      <c r="O25" s="12" t="str">
        <f t="shared" si="7"/>
        <v>sarah chen</v>
      </c>
      <c r="P25" s="12" t="str">
        <f t="shared" si="8"/>
        <v>van</v>
      </c>
      <c r="Q25" s="12" t="str">
        <f t="shared" si="9"/>
        <v>delivered</v>
      </c>
      <c r="R25" s="12" t="str">
        <f t="shared" si="10"/>
        <v>100006 monitor sarah chen</v>
      </c>
      <c r="S25" s="12" t="str">
        <f t="shared" si="11"/>
        <v>boston Delivered</v>
      </c>
      <c r="T25" s="12" t="str">
        <f t="shared" si="12"/>
        <v>van boston monitor</v>
      </c>
      <c r="U25" s="12" t="str">
        <f t="shared" si="13"/>
        <v>sarah chen boston</v>
      </c>
      <c r="V25" s="12" t="str">
        <f t="shared" si="14"/>
        <v>100006 monitor 1800</v>
      </c>
      <c r="W25" s="12" t="str">
        <f t="shared" si="15"/>
        <v>sarah chen van 12</v>
      </c>
    </row>
    <row r="26" spans="1:23" s="6" customFormat="1" ht="15.6" x14ac:dyDescent="0.3">
      <c r="A26" s="1">
        <v>100007</v>
      </c>
      <c r="B26" s="1" t="s">
        <v>23</v>
      </c>
      <c r="C26" s="1" t="s">
        <v>24</v>
      </c>
      <c r="D26" s="1">
        <v>25</v>
      </c>
      <c r="E26" s="1" t="s">
        <v>9</v>
      </c>
      <c r="F26" s="1" t="s">
        <v>27</v>
      </c>
      <c r="G26" s="5" t="s">
        <v>18</v>
      </c>
      <c r="H26" s="5">
        <v>1250</v>
      </c>
      <c r="I26" s="12" t="str">
        <f t="shared" si="1"/>
        <v>John May</v>
      </c>
      <c r="J26" s="12" t="str">
        <f t="shared" si="2"/>
        <v>New York</v>
      </c>
      <c r="K26" s="12" t="str">
        <f t="shared" si="3"/>
        <v>Tv</v>
      </c>
      <c r="L26" s="12" t="str">
        <f t="shared" si="4"/>
        <v>JOHN MAY</v>
      </c>
      <c r="M26" s="12" t="str">
        <f t="shared" si="5"/>
        <v>TV</v>
      </c>
      <c r="N26" s="12" t="str">
        <f t="shared" si="6"/>
        <v>NEW YORK</v>
      </c>
      <c r="O26" s="12" t="str">
        <f t="shared" si="7"/>
        <v>john may</v>
      </c>
      <c r="P26" s="12" t="str">
        <f t="shared" si="8"/>
        <v>truck 1</v>
      </c>
      <c r="Q26" s="12" t="str">
        <f t="shared" si="9"/>
        <v>in transit</v>
      </c>
      <c r="R26" s="12" t="str">
        <f t="shared" si="10"/>
        <v>100007 tv john may</v>
      </c>
      <c r="S26" s="12" t="str">
        <f t="shared" si="11"/>
        <v>new York In Transit</v>
      </c>
      <c r="T26" s="12" t="str">
        <f t="shared" si="12"/>
        <v>truck 1 new York tv</v>
      </c>
      <c r="U26" s="12" t="str">
        <f t="shared" si="13"/>
        <v>john may new York</v>
      </c>
      <c r="V26" s="12" t="str">
        <f t="shared" si="14"/>
        <v>100007 tv 1250</v>
      </c>
      <c r="W26" s="12" t="str">
        <f t="shared" si="15"/>
        <v>john may truck 1 25</v>
      </c>
    </row>
    <row r="27" spans="1:23" s="6" customFormat="1" ht="15.6" x14ac:dyDescent="0.3">
      <c r="A27" s="1">
        <v>100008</v>
      </c>
      <c r="B27" s="1" t="s">
        <v>26</v>
      </c>
      <c r="C27" s="1" t="s">
        <v>6</v>
      </c>
      <c r="D27" s="1">
        <v>10</v>
      </c>
      <c r="E27" s="1" t="s">
        <v>10</v>
      </c>
      <c r="F27" s="1" t="s">
        <v>29</v>
      </c>
      <c r="G27" s="5" t="s">
        <v>19</v>
      </c>
      <c r="H27" s="5">
        <v>500</v>
      </c>
      <c r="I27" s="12" t="str">
        <f t="shared" si="1"/>
        <v>Peter White</v>
      </c>
      <c r="J27" s="12" t="str">
        <f t="shared" si="2"/>
        <v>Philadelphia</v>
      </c>
      <c r="K27" s="12" t="str">
        <f t="shared" si="3"/>
        <v>Washing Machine</v>
      </c>
      <c r="L27" s="12" t="str">
        <f t="shared" si="4"/>
        <v>PETER WHITE</v>
      </c>
      <c r="M27" s="12" t="str">
        <f t="shared" si="5"/>
        <v>WASHING MACHINE</v>
      </c>
      <c r="N27" s="12" t="str">
        <f t="shared" si="6"/>
        <v>PHILADELPHIA</v>
      </c>
      <c r="O27" s="12" t="str">
        <f t="shared" si="7"/>
        <v>peter white</v>
      </c>
      <c r="P27" s="12" t="str">
        <f t="shared" si="8"/>
        <v>truck 2</v>
      </c>
      <c r="Q27" s="12" t="str">
        <f t="shared" si="9"/>
        <v>pending</v>
      </c>
      <c r="R27" s="12" t="str">
        <f t="shared" si="10"/>
        <v>100008 washing machine peter white</v>
      </c>
      <c r="S27" s="12" t="str">
        <f t="shared" si="11"/>
        <v>philadelphia Pending</v>
      </c>
      <c r="T27" s="12" t="str">
        <f t="shared" si="12"/>
        <v>truck 2 philadelphia washing machine</v>
      </c>
      <c r="U27" s="12" t="str">
        <f t="shared" si="13"/>
        <v>peter white philadelphia</v>
      </c>
      <c r="V27" s="12" t="str">
        <f t="shared" si="14"/>
        <v>100008 washing machine 500</v>
      </c>
      <c r="W27" s="12" t="str">
        <f t="shared" si="15"/>
        <v>peter white truck 2 10</v>
      </c>
    </row>
    <row r="28" spans="1:23" s="6" customFormat="1" ht="15.6" x14ac:dyDescent="0.3">
      <c r="A28" s="1">
        <v>100009</v>
      </c>
      <c r="B28" s="1" t="s">
        <v>28</v>
      </c>
      <c r="C28" s="1" t="s">
        <v>8</v>
      </c>
      <c r="D28" s="1">
        <v>18</v>
      </c>
      <c r="E28" s="1" t="s">
        <v>7</v>
      </c>
      <c r="F28" s="1" t="s">
        <v>31</v>
      </c>
      <c r="G28" s="5"/>
      <c r="H28" s="5">
        <v>1350</v>
      </c>
      <c r="I28" s="12" t="str">
        <f t="shared" si="1"/>
        <v>Carl Nowak</v>
      </c>
      <c r="J28" s="12" t="str">
        <f t="shared" si="2"/>
        <v>Baltimore</v>
      </c>
      <c r="K28" s="12" t="str">
        <f t="shared" si="3"/>
        <v>Refrigerator</v>
      </c>
      <c r="L28" s="12" t="str">
        <f t="shared" si="4"/>
        <v>CARL NOWAK</v>
      </c>
      <c r="M28" s="12" t="str">
        <f t="shared" si="5"/>
        <v>REFRIGERATOR</v>
      </c>
      <c r="N28" s="12" t="str">
        <f t="shared" si="6"/>
        <v>BALTIMORE</v>
      </c>
      <c r="O28" s="12" t="str">
        <f t="shared" si="7"/>
        <v>carl nowak</v>
      </c>
      <c r="P28" s="12" t="str">
        <f t="shared" si="8"/>
        <v>truck 3</v>
      </c>
      <c r="Q28" s="12" t="str">
        <f t="shared" si="9"/>
        <v/>
      </c>
      <c r="R28" s="12" t="str">
        <f t="shared" si="10"/>
        <v>100009 refrigerator carl nowak</v>
      </c>
      <c r="S28" s="12" t="str">
        <f t="shared" si="11"/>
        <v xml:space="preserve">baltimore </v>
      </c>
      <c r="T28" s="12" t="str">
        <f t="shared" si="12"/>
        <v>truck 3 baltimore refrigerator</v>
      </c>
      <c r="U28" s="12" t="str">
        <f t="shared" si="13"/>
        <v>carl nowak baltimore</v>
      </c>
      <c r="V28" s="12" t="str">
        <f t="shared" si="14"/>
        <v>100009 refrigerator 1350</v>
      </c>
      <c r="W28" s="12" t="str">
        <f t="shared" si="15"/>
        <v>carl nowak truck 3 18</v>
      </c>
    </row>
    <row r="29" spans="1:23" s="6" customFormat="1" ht="15.6" x14ac:dyDescent="0.3">
      <c r="A29" s="1">
        <v>100010</v>
      </c>
      <c r="B29" s="1" t="s">
        <v>30</v>
      </c>
      <c r="C29" s="1" t="s">
        <v>11</v>
      </c>
      <c r="D29" s="1">
        <v>30</v>
      </c>
      <c r="E29" s="1" t="s">
        <v>5</v>
      </c>
      <c r="F29" s="1" t="s">
        <v>33</v>
      </c>
      <c r="G29" s="5" t="s">
        <v>17</v>
      </c>
      <c r="H29" s="5">
        <v>4500</v>
      </c>
      <c r="I29" s="12" t="str">
        <f t="shared" si="1"/>
        <v>George Ramsay</v>
      </c>
      <c r="J29" s="12" t="str">
        <f t="shared" si="2"/>
        <v>Pittsburgh</v>
      </c>
      <c r="K29" s="12" t="str">
        <f t="shared" si="3"/>
        <v>Microwave</v>
      </c>
      <c r="L29" s="12" t="str">
        <f t="shared" si="4"/>
        <v>GEORGE RAMSAY</v>
      </c>
      <c r="M29" s="12" t="str">
        <f t="shared" si="5"/>
        <v>MICROWAVE</v>
      </c>
      <c r="N29" s="12" t="str">
        <f t="shared" si="6"/>
        <v>PITTSBURGH</v>
      </c>
      <c r="O29" s="12" t="str">
        <f t="shared" si="7"/>
        <v>george ramsay</v>
      </c>
      <c r="P29" s="12" t="str">
        <f t="shared" si="8"/>
        <v>truck 4</v>
      </c>
      <c r="Q29" s="12" t="str">
        <f t="shared" si="9"/>
        <v>delivered</v>
      </c>
      <c r="R29" s="12" t="str">
        <f t="shared" si="10"/>
        <v>100010 microwave george ramsay</v>
      </c>
      <c r="S29" s="12" t="str">
        <f t="shared" si="11"/>
        <v>pittsburgh Delivered</v>
      </c>
      <c r="T29" s="12" t="str">
        <f t="shared" si="12"/>
        <v>truck 4 pittsburgh microwave</v>
      </c>
      <c r="U29" s="12" t="str">
        <f t="shared" si="13"/>
        <v>george ramsay pittsburgh</v>
      </c>
      <c r="V29" s="12" t="str">
        <f t="shared" si="14"/>
        <v>100010 microwave 4500</v>
      </c>
      <c r="W29" s="12" t="str">
        <f t="shared" si="15"/>
        <v>george ramsay truck 4 30</v>
      </c>
    </row>
    <row r="30" spans="1:23" s="6" customFormat="1" ht="15.6" x14ac:dyDescent="0.3">
      <c r="A30" s="1">
        <v>100011</v>
      </c>
      <c r="B30" s="1" t="s">
        <v>32</v>
      </c>
      <c r="C30" s="1" t="s">
        <v>20</v>
      </c>
      <c r="D30" s="1">
        <v>10</v>
      </c>
      <c r="E30" s="1" t="s">
        <v>12</v>
      </c>
      <c r="F30" s="1" t="s">
        <v>25</v>
      </c>
      <c r="G30" s="5" t="s">
        <v>17</v>
      </c>
      <c r="H30" s="5">
        <v>1500</v>
      </c>
      <c r="I30" s="12" t="str">
        <f t="shared" si="1"/>
        <v>Mertl Pavel</v>
      </c>
      <c r="J30" s="12" t="str">
        <f t="shared" si="2"/>
        <v>Boston</v>
      </c>
      <c r="K30" s="12" t="str">
        <f t="shared" si="3"/>
        <v>Laptop</v>
      </c>
      <c r="L30" s="12" t="str">
        <f t="shared" si="4"/>
        <v>MERTL PAVEL</v>
      </c>
      <c r="M30" s="12" t="str">
        <f t="shared" si="5"/>
        <v>LAPTOP</v>
      </c>
      <c r="N30" s="12" t="str">
        <f t="shared" si="6"/>
        <v>BOSTON</v>
      </c>
      <c r="O30" s="12" t="str">
        <f t="shared" si="7"/>
        <v>mertl pavel</v>
      </c>
      <c r="P30" s="12" t="str">
        <f t="shared" si="8"/>
        <v>airplane</v>
      </c>
      <c r="Q30" s="12" t="str">
        <f t="shared" si="9"/>
        <v>delivered</v>
      </c>
      <c r="R30" s="12" t="str">
        <f t="shared" si="10"/>
        <v>100011 laptop mertl pavel</v>
      </c>
      <c r="S30" s="12" t="str">
        <f t="shared" si="11"/>
        <v>boston Delivered</v>
      </c>
      <c r="T30" s="12" t="str">
        <f t="shared" si="12"/>
        <v>airplane boston laptop</v>
      </c>
      <c r="U30" s="12" t="str">
        <f t="shared" si="13"/>
        <v>mertl pavel boston</v>
      </c>
      <c r="V30" s="12" t="str">
        <f t="shared" si="14"/>
        <v>100011 laptop 1500</v>
      </c>
      <c r="W30" s="12" t="str">
        <f t="shared" si="15"/>
        <v>mertl pavel airplane 10</v>
      </c>
    </row>
    <row r="31" spans="1:23" s="6" customFormat="1" ht="15.6" x14ac:dyDescent="0.3">
      <c r="A31" s="1">
        <v>100012</v>
      </c>
      <c r="B31" s="1" t="s">
        <v>34</v>
      </c>
      <c r="C31" s="1" t="s">
        <v>21</v>
      </c>
      <c r="D31" s="1">
        <v>18</v>
      </c>
      <c r="E31" s="1" t="s">
        <v>22</v>
      </c>
      <c r="F31" s="1" t="s">
        <v>27</v>
      </c>
      <c r="G31" s="5" t="s">
        <v>18</v>
      </c>
      <c r="H31" s="5">
        <v>2700</v>
      </c>
      <c r="I31" s="12" t="str">
        <f t="shared" si="1"/>
        <v>Sarah Chen</v>
      </c>
      <c r="J31" s="12" t="str">
        <f t="shared" si="2"/>
        <v>New York</v>
      </c>
      <c r="K31" s="12" t="str">
        <f t="shared" si="3"/>
        <v>Monitor</v>
      </c>
      <c r="L31" s="12" t="str">
        <f t="shared" si="4"/>
        <v>SARAH CHEN</v>
      </c>
      <c r="M31" s="12" t="str">
        <f t="shared" si="5"/>
        <v>MONITOR</v>
      </c>
      <c r="N31" s="12" t="str">
        <f t="shared" si="6"/>
        <v>NEW YORK</v>
      </c>
      <c r="O31" s="12" t="str">
        <f t="shared" si="7"/>
        <v>sarah chen</v>
      </c>
      <c r="P31" s="12" t="str">
        <f t="shared" si="8"/>
        <v>van</v>
      </c>
      <c r="Q31" s="12" t="str">
        <f t="shared" si="9"/>
        <v>in transit</v>
      </c>
      <c r="R31" s="12" t="str">
        <f t="shared" si="10"/>
        <v>100012 monitor sarah chen</v>
      </c>
      <c r="S31" s="12" t="str">
        <f t="shared" si="11"/>
        <v>new York In Transit</v>
      </c>
      <c r="T31" s="12" t="str">
        <f t="shared" si="12"/>
        <v>van new York monitor</v>
      </c>
      <c r="U31" s="12" t="str">
        <f t="shared" si="13"/>
        <v>sarah chen new York</v>
      </c>
      <c r="V31" s="12" t="str">
        <f t="shared" si="14"/>
        <v>100012 monitor 2700</v>
      </c>
      <c r="W31" s="12" t="str">
        <f t="shared" si="15"/>
        <v>sarah chen van 18</v>
      </c>
    </row>
    <row r="32" spans="1:23" s="6" customFormat="1" ht="15.6" x14ac:dyDescent="0.3">
      <c r="A32" s="1">
        <v>100013</v>
      </c>
      <c r="B32" s="1" t="s">
        <v>23</v>
      </c>
      <c r="C32" s="1" t="s">
        <v>24</v>
      </c>
      <c r="D32" s="1">
        <v>25</v>
      </c>
      <c r="E32" s="2" t="s">
        <v>9</v>
      </c>
      <c r="F32" s="1" t="s">
        <v>29</v>
      </c>
      <c r="G32" s="5" t="s">
        <v>19</v>
      </c>
      <c r="H32" s="5">
        <v>1875</v>
      </c>
      <c r="I32" s="12" t="str">
        <f t="shared" si="1"/>
        <v>John May</v>
      </c>
      <c r="J32" s="12" t="str">
        <f t="shared" si="2"/>
        <v>Philadelphia</v>
      </c>
      <c r="K32" s="12" t="str">
        <f t="shared" si="3"/>
        <v>Tv</v>
      </c>
      <c r="L32" s="12" t="str">
        <f t="shared" si="4"/>
        <v>JOHN MAY</v>
      </c>
      <c r="M32" s="12" t="str">
        <f t="shared" si="5"/>
        <v>TV</v>
      </c>
      <c r="N32" s="12" t="str">
        <f t="shared" si="6"/>
        <v>PHILADELPHIA</v>
      </c>
      <c r="O32" s="12" t="str">
        <f t="shared" si="7"/>
        <v>john may</v>
      </c>
      <c r="P32" s="12" t="str">
        <f t="shared" si="8"/>
        <v>truck 1</v>
      </c>
      <c r="Q32" s="12" t="str">
        <f t="shared" si="9"/>
        <v>pending</v>
      </c>
      <c r="R32" s="12" t="str">
        <f t="shared" si="10"/>
        <v>100013 tv john may</v>
      </c>
      <c r="S32" s="12" t="str">
        <f t="shared" si="11"/>
        <v>philadelphia Pending</v>
      </c>
      <c r="T32" s="12" t="str">
        <f t="shared" si="12"/>
        <v>truck 1 philadelphia tv</v>
      </c>
      <c r="U32" s="12" t="str">
        <f t="shared" si="13"/>
        <v>john may philadelphia</v>
      </c>
      <c r="V32" s="12" t="str">
        <f t="shared" si="14"/>
        <v>100013 tv 1875</v>
      </c>
      <c r="W32" s="12" t="str">
        <f t="shared" si="15"/>
        <v>john may truck 1 25</v>
      </c>
    </row>
    <row r="33" spans="1:23" s="6" customFormat="1" ht="15.6" x14ac:dyDescent="0.3">
      <c r="A33" s="1">
        <v>100014</v>
      </c>
      <c r="B33" s="1" t="s">
        <v>26</v>
      </c>
      <c r="C33" s="1" t="s">
        <v>6</v>
      </c>
      <c r="D33" s="1">
        <v>28</v>
      </c>
      <c r="E33" s="1" t="s">
        <v>10</v>
      </c>
      <c r="F33" s="1" t="s">
        <v>31</v>
      </c>
      <c r="G33" s="5"/>
      <c r="H33" s="5">
        <v>4200</v>
      </c>
      <c r="I33" s="12" t="str">
        <f t="shared" si="1"/>
        <v>Peter White</v>
      </c>
      <c r="J33" s="12" t="str">
        <f t="shared" si="2"/>
        <v>Baltimore</v>
      </c>
      <c r="K33" s="12" t="str">
        <f t="shared" si="3"/>
        <v>Washing Machine</v>
      </c>
      <c r="L33" s="12" t="str">
        <f t="shared" si="4"/>
        <v>PETER WHITE</v>
      </c>
      <c r="M33" s="12" t="str">
        <f t="shared" si="5"/>
        <v>WASHING MACHINE</v>
      </c>
      <c r="N33" s="12" t="str">
        <f t="shared" si="6"/>
        <v>BALTIMORE</v>
      </c>
      <c r="O33" s="12" t="str">
        <f t="shared" si="7"/>
        <v>peter white</v>
      </c>
      <c r="P33" s="12" t="str">
        <f t="shared" si="8"/>
        <v>truck 2</v>
      </c>
      <c r="Q33" s="12" t="str">
        <f t="shared" si="9"/>
        <v/>
      </c>
      <c r="R33" s="12" t="str">
        <f t="shared" si="10"/>
        <v>100014 washing machine peter white</v>
      </c>
      <c r="S33" s="12" t="str">
        <f t="shared" si="11"/>
        <v xml:space="preserve">baltimore </v>
      </c>
      <c r="T33" s="12" t="str">
        <f t="shared" si="12"/>
        <v>truck 2 baltimore washing machine</v>
      </c>
      <c r="U33" s="12" t="str">
        <f t="shared" si="13"/>
        <v>peter white baltimore</v>
      </c>
      <c r="V33" s="12" t="str">
        <f t="shared" si="14"/>
        <v>100014 washing machine 4200</v>
      </c>
      <c r="W33" s="12" t="str">
        <f t="shared" si="15"/>
        <v>peter white truck 2 28</v>
      </c>
    </row>
    <row r="34" spans="1:23" s="6" customFormat="1" ht="15.6" x14ac:dyDescent="0.3">
      <c r="A34" s="1">
        <v>100015</v>
      </c>
      <c r="B34" s="1" t="s">
        <v>28</v>
      </c>
      <c r="C34" s="1" t="s">
        <v>8</v>
      </c>
      <c r="D34" s="1">
        <v>20</v>
      </c>
      <c r="E34" s="1" t="s">
        <v>7</v>
      </c>
      <c r="F34" s="1" t="s">
        <v>33</v>
      </c>
      <c r="G34" s="5" t="s">
        <v>17</v>
      </c>
      <c r="H34" s="5">
        <v>1000</v>
      </c>
      <c r="I34" s="12" t="str">
        <f t="shared" si="1"/>
        <v>Carl Nowak</v>
      </c>
      <c r="J34" s="12" t="str">
        <f t="shared" si="2"/>
        <v>Pittsburgh</v>
      </c>
      <c r="K34" s="12" t="str">
        <f t="shared" si="3"/>
        <v>Refrigerator</v>
      </c>
      <c r="L34" s="12" t="str">
        <f t="shared" si="4"/>
        <v>CARL NOWAK</v>
      </c>
      <c r="M34" s="12" t="str">
        <f t="shared" si="5"/>
        <v>REFRIGERATOR</v>
      </c>
      <c r="N34" s="12" t="str">
        <f t="shared" si="6"/>
        <v>PITTSBURGH</v>
      </c>
      <c r="O34" s="12" t="str">
        <f t="shared" si="7"/>
        <v>carl nowak</v>
      </c>
      <c r="P34" s="12" t="str">
        <f t="shared" si="8"/>
        <v>truck 3</v>
      </c>
      <c r="Q34" s="12" t="str">
        <f t="shared" si="9"/>
        <v>delivered</v>
      </c>
      <c r="R34" s="12" t="str">
        <f t="shared" si="10"/>
        <v>100015 refrigerator carl nowak</v>
      </c>
      <c r="S34" s="12" t="str">
        <f t="shared" si="11"/>
        <v>pittsburgh Delivered</v>
      </c>
      <c r="T34" s="12" t="str">
        <f t="shared" si="12"/>
        <v>truck 3 pittsburgh refrigerator</v>
      </c>
      <c r="U34" s="12" t="str">
        <f t="shared" si="13"/>
        <v>carl nowak pittsburgh</v>
      </c>
      <c r="V34" s="12" t="str">
        <f t="shared" si="14"/>
        <v>100015 refrigerator 1000</v>
      </c>
      <c r="W34" s="12" t="str">
        <f t="shared" si="15"/>
        <v>carl nowak truck 3 20</v>
      </c>
    </row>
    <row r="35" spans="1:23" s="6" customFormat="1" ht="15.6" x14ac:dyDescent="0.3">
      <c r="A35" s="1">
        <v>100016</v>
      </c>
      <c r="B35" s="1" t="s">
        <v>30</v>
      </c>
      <c r="C35" s="1" t="s">
        <v>11</v>
      </c>
      <c r="D35" s="1">
        <v>15</v>
      </c>
      <c r="E35" s="1" t="s">
        <v>5</v>
      </c>
      <c r="F35" s="1" t="s">
        <v>25</v>
      </c>
      <c r="G35" s="5" t="s">
        <v>17</v>
      </c>
      <c r="H35" s="5">
        <v>1875</v>
      </c>
      <c r="I35" s="12" t="str">
        <f t="shared" si="1"/>
        <v>George Ramsay</v>
      </c>
      <c r="J35" s="12" t="str">
        <f t="shared" si="2"/>
        <v>Boston</v>
      </c>
      <c r="K35" s="12" t="str">
        <f t="shared" si="3"/>
        <v>Microwave</v>
      </c>
      <c r="L35" s="12" t="str">
        <f t="shared" si="4"/>
        <v>GEORGE RAMSAY</v>
      </c>
      <c r="M35" s="12" t="str">
        <f t="shared" si="5"/>
        <v>MICROWAVE</v>
      </c>
      <c r="N35" s="12" t="str">
        <f t="shared" si="6"/>
        <v>BOSTON</v>
      </c>
      <c r="O35" s="12" t="str">
        <f t="shared" si="7"/>
        <v>george ramsay</v>
      </c>
      <c r="P35" s="12" t="str">
        <f t="shared" si="8"/>
        <v>truck 4</v>
      </c>
      <c r="Q35" s="12" t="str">
        <f t="shared" si="9"/>
        <v>delivered</v>
      </c>
      <c r="R35" s="12" t="str">
        <f t="shared" si="10"/>
        <v>100016 microwave george ramsay</v>
      </c>
      <c r="S35" s="12" t="str">
        <f t="shared" si="11"/>
        <v>boston Delivered</v>
      </c>
      <c r="T35" s="12" t="str">
        <f t="shared" si="12"/>
        <v>truck 4 boston microwave</v>
      </c>
      <c r="U35" s="12" t="str">
        <f t="shared" si="13"/>
        <v>george ramsay boston</v>
      </c>
      <c r="V35" s="12" t="str">
        <f t="shared" si="14"/>
        <v>100016 microwave 1875</v>
      </c>
      <c r="W35" s="12" t="str">
        <f t="shared" si="15"/>
        <v>george ramsay truck 4 15</v>
      </c>
    </row>
    <row r="36" spans="1:23" s="6" customFormat="1" ht="15.6" x14ac:dyDescent="0.3">
      <c r="A36" s="1">
        <v>100017</v>
      </c>
      <c r="B36" s="1" t="s">
        <v>32</v>
      </c>
      <c r="C36" s="1" t="s">
        <v>20</v>
      </c>
      <c r="D36" s="1">
        <v>22</v>
      </c>
      <c r="E36" s="1" t="s">
        <v>12</v>
      </c>
      <c r="F36" s="1" t="s">
        <v>27</v>
      </c>
      <c r="G36" s="5" t="s">
        <v>18</v>
      </c>
      <c r="H36" s="5">
        <v>2200</v>
      </c>
      <c r="I36" s="12" t="str">
        <f t="shared" si="1"/>
        <v>Mertl Pavel</v>
      </c>
      <c r="J36" s="12" t="str">
        <f t="shared" si="2"/>
        <v>New York</v>
      </c>
      <c r="K36" s="12" t="str">
        <f t="shared" si="3"/>
        <v>Laptop</v>
      </c>
      <c r="L36" s="12" t="str">
        <f t="shared" si="4"/>
        <v>MERTL PAVEL</v>
      </c>
      <c r="M36" s="12" t="str">
        <f t="shared" si="5"/>
        <v>LAPTOP</v>
      </c>
      <c r="N36" s="12" t="str">
        <f t="shared" si="6"/>
        <v>NEW YORK</v>
      </c>
      <c r="O36" s="12" t="str">
        <f t="shared" si="7"/>
        <v>mertl pavel</v>
      </c>
      <c r="P36" s="12" t="str">
        <f t="shared" si="8"/>
        <v>airplane</v>
      </c>
      <c r="Q36" s="12" t="str">
        <f t="shared" si="9"/>
        <v>in transit</v>
      </c>
      <c r="R36" s="12" t="str">
        <f t="shared" si="10"/>
        <v>100017 laptop mertl pavel</v>
      </c>
      <c r="S36" s="12" t="str">
        <f t="shared" si="11"/>
        <v>new York In Transit</v>
      </c>
      <c r="T36" s="12" t="str">
        <f t="shared" si="12"/>
        <v>airplane new York laptop</v>
      </c>
      <c r="U36" s="12" t="str">
        <f t="shared" si="13"/>
        <v>mertl pavel new York</v>
      </c>
      <c r="V36" s="12" t="str">
        <f t="shared" si="14"/>
        <v>100017 laptop 2200</v>
      </c>
      <c r="W36" s="12" t="str">
        <f t="shared" si="15"/>
        <v>mertl pavel airplane 22</v>
      </c>
    </row>
    <row r="37" spans="1:23" s="6" customFormat="1" ht="15.6" x14ac:dyDescent="0.3">
      <c r="A37" s="1">
        <v>100018</v>
      </c>
      <c r="B37" s="1" t="s">
        <v>34</v>
      </c>
      <c r="C37" s="1" t="s">
        <v>21</v>
      </c>
      <c r="D37" s="1">
        <v>15</v>
      </c>
      <c r="E37" s="1" t="s">
        <v>22</v>
      </c>
      <c r="F37" s="1" t="s">
        <v>29</v>
      </c>
      <c r="G37" s="5" t="s">
        <v>19</v>
      </c>
      <c r="H37" s="5">
        <v>1125</v>
      </c>
      <c r="I37" s="12" t="str">
        <f t="shared" si="1"/>
        <v>Sarah Chen</v>
      </c>
      <c r="J37" s="12" t="str">
        <f t="shared" si="2"/>
        <v>Philadelphia</v>
      </c>
      <c r="K37" s="12" t="str">
        <f t="shared" si="3"/>
        <v>Monitor</v>
      </c>
      <c r="L37" s="12" t="str">
        <f t="shared" si="4"/>
        <v>SARAH CHEN</v>
      </c>
      <c r="M37" s="12" t="str">
        <f t="shared" si="5"/>
        <v>MONITOR</v>
      </c>
      <c r="N37" s="12" t="str">
        <f t="shared" si="6"/>
        <v>PHILADELPHIA</v>
      </c>
      <c r="O37" s="12" t="str">
        <f t="shared" si="7"/>
        <v>sarah chen</v>
      </c>
      <c r="P37" s="12" t="str">
        <f t="shared" si="8"/>
        <v>van</v>
      </c>
      <c r="Q37" s="12" t="str">
        <f t="shared" si="9"/>
        <v>pending</v>
      </c>
      <c r="R37" s="12" t="str">
        <f t="shared" si="10"/>
        <v>100018 monitor sarah chen</v>
      </c>
      <c r="S37" s="12" t="str">
        <f t="shared" si="11"/>
        <v>philadelphia Pending</v>
      </c>
      <c r="T37" s="12" t="str">
        <f t="shared" si="12"/>
        <v>van philadelphia monitor</v>
      </c>
      <c r="U37" s="12" t="str">
        <f t="shared" si="13"/>
        <v>sarah chen philadelphia</v>
      </c>
      <c r="V37" s="12" t="str">
        <f t="shared" si="14"/>
        <v>100018 monitor 1125</v>
      </c>
      <c r="W37" s="12" t="str">
        <f t="shared" si="15"/>
        <v>sarah chen van 15</v>
      </c>
    </row>
    <row r="38" spans="1:23" s="6" customFormat="1" ht="15.6" x14ac:dyDescent="0.3">
      <c r="A38" s="1">
        <v>100019</v>
      </c>
      <c r="B38" s="1" t="s">
        <v>23</v>
      </c>
      <c r="C38" s="1" t="s">
        <v>24</v>
      </c>
      <c r="D38" s="1">
        <v>22</v>
      </c>
      <c r="E38" s="1" t="s">
        <v>9</v>
      </c>
      <c r="F38" s="1" t="s">
        <v>31</v>
      </c>
      <c r="G38" s="5"/>
      <c r="H38" s="5">
        <v>1100</v>
      </c>
      <c r="I38" s="12" t="str">
        <f t="shared" si="1"/>
        <v>John May</v>
      </c>
      <c r="J38" s="12" t="str">
        <f t="shared" si="2"/>
        <v>Baltimore</v>
      </c>
      <c r="K38" s="12" t="str">
        <f t="shared" si="3"/>
        <v>Tv</v>
      </c>
      <c r="L38" s="12" t="str">
        <f t="shared" si="4"/>
        <v>JOHN MAY</v>
      </c>
      <c r="M38" s="12" t="str">
        <f t="shared" si="5"/>
        <v>TV</v>
      </c>
      <c r="N38" s="12" t="str">
        <f t="shared" si="6"/>
        <v>BALTIMORE</v>
      </c>
      <c r="O38" s="12" t="str">
        <f t="shared" si="7"/>
        <v>john may</v>
      </c>
      <c r="P38" s="12" t="str">
        <f t="shared" si="8"/>
        <v>truck 1</v>
      </c>
      <c r="Q38" s="12" t="str">
        <f t="shared" si="9"/>
        <v/>
      </c>
      <c r="R38" s="12" t="str">
        <f t="shared" si="10"/>
        <v>100019 tv john may</v>
      </c>
      <c r="S38" s="12" t="str">
        <f t="shared" si="11"/>
        <v xml:space="preserve">baltimore </v>
      </c>
      <c r="T38" s="12" t="str">
        <f t="shared" si="12"/>
        <v>truck 1 baltimore tv</v>
      </c>
      <c r="U38" s="12" t="str">
        <f t="shared" si="13"/>
        <v>john may baltimore</v>
      </c>
      <c r="V38" s="12" t="str">
        <f t="shared" si="14"/>
        <v>100019 tv 1100</v>
      </c>
      <c r="W38" s="12" t="str">
        <f t="shared" si="15"/>
        <v>john may truck 1 22</v>
      </c>
    </row>
    <row r="39" spans="1:23" s="6" customFormat="1" ht="15.6" x14ac:dyDescent="0.3">
      <c r="A39" s="1">
        <v>100020</v>
      </c>
      <c r="B39" s="1" t="s">
        <v>26</v>
      </c>
      <c r="C39" s="1" t="s">
        <v>6</v>
      </c>
      <c r="D39" s="1">
        <v>12</v>
      </c>
      <c r="E39" s="1" t="s">
        <v>10</v>
      </c>
      <c r="F39" s="1" t="s">
        <v>33</v>
      </c>
      <c r="G39" s="5" t="s">
        <v>17</v>
      </c>
      <c r="H39" s="5">
        <v>1500</v>
      </c>
      <c r="I39" s="12" t="str">
        <f t="shared" si="1"/>
        <v>Peter White</v>
      </c>
      <c r="J39" s="12" t="str">
        <f t="shared" si="2"/>
        <v>Pittsburgh</v>
      </c>
      <c r="K39" s="12" t="str">
        <f t="shared" si="3"/>
        <v>Washing Machine</v>
      </c>
      <c r="L39" s="12" t="str">
        <f t="shared" si="4"/>
        <v>PETER WHITE</v>
      </c>
      <c r="M39" s="12" t="str">
        <f t="shared" si="5"/>
        <v>WASHING MACHINE</v>
      </c>
      <c r="N39" s="12" t="str">
        <f t="shared" si="6"/>
        <v>PITTSBURGH</v>
      </c>
      <c r="O39" s="12" t="str">
        <f t="shared" si="7"/>
        <v>peter white</v>
      </c>
      <c r="P39" s="12" t="str">
        <f t="shared" si="8"/>
        <v>truck 2</v>
      </c>
      <c r="Q39" s="12" t="str">
        <f t="shared" si="9"/>
        <v>delivered</v>
      </c>
      <c r="R39" s="12" t="str">
        <f t="shared" si="10"/>
        <v>100020 washing machine peter white</v>
      </c>
      <c r="S39" s="12" t="str">
        <f t="shared" si="11"/>
        <v>pittsburgh Delivered</v>
      </c>
      <c r="T39" s="12" t="str">
        <f t="shared" si="12"/>
        <v>truck 2 pittsburgh washing machine</v>
      </c>
      <c r="U39" s="12" t="str">
        <f t="shared" si="13"/>
        <v>peter white pittsburgh</v>
      </c>
      <c r="V39" s="12" t="str">
        <f t="shared" si="14"/>
        <v>100020 washing machine 1500</v>
      </c>
      <c r="W39" s="12" t="str">
        <f t="shared" si="15"/>
        <v>peter white truck 2 12</v>
      </c>
    </row>
    <row r="40" spans="1:23" s="6" customFormat="1" ht="15.6" x14ac:dyDescent="0.3">
      <c r="A40" s="1">
        <v>100021</v>
      </c>
      <c r="B40" s="1" t="s">
        <v>28</v>
      </c>
      <c r="C40" s="1" t="s">
        <v>8</v>
      </c>
      <c r="D40" s="1">
        <v>12</v>
      </c>
      <c r="E40" s="1" t="s">
        <v>7</v>
      </c>
      <c r="F40" s="1" t="s">
        <v>25</v>
      </c>
      <c r="G40" s="5" t="s">
        <v>17</v>
      </c>
      <c r="H40" s="5">
        <v>1200</v>
      </c>
      <c r="I40" s="12" t="str">
        <f t="shared" si="1"/>
        <v>Carl Nowak</v>
      </c>
      <c r="J40" s="12" t="str">
        <f t="shared" si="2"/>
        <v>Boston</v>
      </c>
      <c r="K40" s="12" t="str">
        <f t="shared" si="3"/>
        <v>Refrigerator</v>
      </c>
      <c r="L40" s="12" t="str">
        <f t="shared" si="4"/>
        <v>CARL NOWAK</v>
      </c>
      <c r="M40" s="12" t="str">
        <f t="shared" si="5"/>
        <v>REFRIGERATOR</v>
      </c>
      <c r="N40" s="12" t="str">
        <f t="shared" si="6"/>
        <v>BOSTON</v>
      </c>
      <c r="O40" s="12" t="str">
        <f t="shared" si="7"/>
        <v>carl nowak</v>
      </c>
      <c r="P40" s="12" t="str">
        <f t="shared" si="8"/>
        <v>truck 3</v>
      </c>
      <c r="Q40" s="12" t="str">
        <f t="shared" si="9"/>
        <v>delivered</v>
      </c>
      <c r="R40" s="12" t="str">
        <f t="shared" si="10"/>
        <v>100021 refrigerator carl nowak</v>
      </c>
      <c r="S40" s="12" t="str">
        <f t="shared" si="11"/>
        <v>boston Delivered</v>
      </c>
      <c r="T40" s="12" t="str">
        <f t="shared" si="12"/>
        <v>truck 3 boston refrigerator</v>
      </c>
      <c r="U40" s="12" t="str">
        <f t="shared" si="13"/>
        <v>carl nowak boston</v>
      </c>
      <c r="V40" s="12" t="str">
        <f t="shared" si="14"/>
        <v>100021 refrigerator 1200</v>
      </c>
      <c r="W40" s="12" t="str">
        <f t="shared" si="15"/>
        <v>carl nowak truck 3 12</v>
      </c>
    </row>
    <row r="41" spans="1:23" s="6" customFormat="1" ht="15.6" x14ac:dyDescent="0.3">
      <c r="A41" s="1">
        <v>100022</v>
      </c>
      <c r="B41" s="1" t="s">
        <v>30</v>
      </c>
      <c r="C41" s="1" t="s">
        <v>11</v>
      </c>
      <c r="D41" s="1">
        <v>22</v>
      </c>
      <c r="E41" s="1" t="s">
        <v>5</v>
      </c>
      <c r="F41" s="1" t="s">
        <v>27</v>
      </c>
      <c r="G41" s="5" t="s">
        <v>18</v>
      </c>
      <c r="H41" s="5">
        <v>3300</v>
      </c>
      <c r="I41" s="12" t="str">
        <f t="shared" si="1"/>
        <v>George Ramsay</v>
      </c>
      <c r="J41" s="12" t="str">
        <f t="shared" si="2"/>
        <v>New York</v>
      </c>
      <c r="K41" s="12" t="str">
        <f t="shared" si="3"/>
        <v>Microwave</v>
      </c>
      <c r="L41" s="12" t="str">
        <f t="shared" si="4"/>
        <v>GEORGE RAMSAY</v>
      </c>
      <c r="M41" s="12" t="str">
        <f t="shared" si="5"/>
        <v>MICROWAVE</v>
      </c>
      <c r="N41" s="12" t="str">
        <f t="shared" si="6"/>
        <v>NEW YORK</v>
      </c>
      <c r="O41" s="12" t="str">
        <f t="shared" si="7"/>
        <v>george ramsay</v>
      </c>
      <c r="P41" s="12" t="str">
        <f t="shared" si="8"/>
        <v>truck 4</v>
      </c>
      <c r="Q41" s="12" t="str">
        <f t="shared" si="9"/>
        <v>in transit</v>
      </c>
      <c r="R41" s="12" t="str">
        <f t="shared" si="10"/>
        <v>100022 microwave george ramsay</v>
      </c>
      <c r="S41" s="12" t="str">
        <f t="shared" si="11"/>
        <v>new York In Transit</v>
      </c>
      <c r="T41" s="12" t="str">
        <f t="shared" si="12"/>
        <v>truck 4 new York microwave</v>
      </c>
      <c r="U41" s="12" t="str">
        <f t="shared" si="13"/>
        <v>george ramsay new York</v>
      </c>
      <c r="V41" s="12" t="str">
        <f t="shared" si="14"/>
        <v>100022 microwave 3300</v>
      </c>
      <c r="W41" s="12" t="str">
        <f t="shared" si="15"/>
        <v>george ramsay truck 4 22</v>
      </c>
    </row>
    <row r="42" spans="1:23" s="6" customFormat="1" ht="15.6" x14ac:dyDescent="0.3">
      <c r="A42" s="1">
        <v>100023</v>
      </c>
      <c r="B42" s="1" t="s">
        <v>32</v>
      </c>
      <c r="C42" s="1" t="s">
        <v>20</v>
      </c>
      <c r="D42" s="1">
        <v>20</v>
      </c>
      <c r="E42" s="1" t="s">
        <v>12</v>
      </c>
      <c r="F42" s="1" t="s">
        <v>29</v>
      </c>
      <c r="G42" s="5" t="s">
        <v>19</v>
      </c>
      <c r="H42" s="5">
        <v>1000</v>
      </c>
      <c r="I42" s="12" t="str">
        <f t="shared" si="1"/>
        <v>Mertl Pavel</v>
      </c>
      <c r="J42" s="12" t="str">
        <f t="shared" si="2"/>
        <v>Philadelphia</v>
      </c>
      <c r="K42" s="12" t="str">
        <f t="shared" si="3"/>
        <v>Laptop</v>
      </c>
      <c r="L42" s="12" t="str">
        <f t="shared" si="4"/>
        <v>MERTL PAVEL</v>
      </c>
      <c r="M42" s="12" t="str">
        <f t="shared" si="5"/>
        <v>LAPTOP</v>
      </c>
      <c r="N42" s="12" t="str">
        <f t="shared" si="6"/>
        <v>PHILADELPHIA</v>
      </c>
      <c r="O42" s="12" t="str">
        <f t="shared" si="7"/>
        <v>mertl pavel</v>
      </c>
      <c r="P42" s="12" t="str">
        <f t="shared" si="8"/>
        <v>airplane</v>
      </c>
      <c r="Q42" s="12" t="str">
        <f t="shared" si="9"/>
        <v>pending</v>
      </c>
      <c r="R42" s="12" t="str">
        <f t="shared" si="10"/>
        <v>100023 laptop mertl pavel</v>
      </c>
      <c r="S42" s="12" t="str">
        <f t="shared" si="11"/>
        <v>philadelphia Pending</v>
      </c>
      <c r="T42" s="12" t="str">
        <f t="shared" si="12"/>
        <v>airplane philadelphia laptop</v>
      </c>
      <c r="U42" s="12" t="str">
        <f t="shared" si="13"/>
        <v>mertl pavel philadelphia</v>
      </c>
      <c r="V42" s="12" t="str">
        <f t="shared" si="14"/>
        <v>100023 laptop 1000</v>
      </c>
      <c r="W42" s="12" t="str">
        <f t="shared" si="15"/>
        <v>mertl pavel airplane 20</v>
      </c>
    </row>
    <row r="43" spans="1:23" s="6" customFormat="1" ht="15.6" x14ac:dyDescent="0.3">
      <c r="A43" s="1">
        <v>100024</v>
      </c>
      <c r="B43" s="1" t="s">
        <v>34</v>
      </c>
      <c r="C43" s="1" t="s">
        <v>21</v>
      </c>
      <c r="D43" s="1">
        <v>40</v>
      </c>
      <c r="E43" s="1" t="s">
        <v>22</v>
      </c>
      <c r="F43" s="1" t="s">
        <v>31</v>
      </c>
      <c r="G43" s="5"/>
      <c r="H43" s="5">
        <v>5000</v>
      </c>
      <c r="I43" s="12" t="str">
        <f t="shared" si="1"/>
        <v>Sarah Chen</v>
      </c>
      <c r="J43" s="12" t="str">
        <f t="shared" si="2"/>
        <v>Baltimore</v>
      </c>
      <c r="K43" s="12" t="str">
        <f t="shared" si="3"/>
        <v>Monitor</v>
      </c>
      <c r="L43" s="12" t="str">
        <f t="shared" si="4"/>
        <v>SARAH CHEN</v>
      </c>
      <c r="M43" s="12" t="str">
        <f t="shared" si="5"/>
        <v>MONITOR</v>
      </c>
      <c r="N43" s="12" t="str">
        <f t="shared" si="6"/>
        <v>BALTIMORE</v>
      </c>
      <c r="O43" s="12" t="str">
        <f t="shared" si="7"/>
        <v>sarah chen</v>
      </c>
      <c r="P43" s="12" t="str">
        <f t="shared" si="8"/>
        <v>van</v>
      </c>
      <c r="Q43" s="12" t="str">
        <f t="shared" si="9"/>
        <v/>
      </c>
      <c r="R43" s="12" t="str">
        <f t="shared" si="10"/>
        <v>100024 monitor sarah chen</v>
      </c>
      <c r="S43" s="12" t="str">
        <f t="shared" si="11"/>
        <v xml:space="preserve">baltimore </v>
      </c>
      <c r="T43" s="12" t="str">
        <f t="shared" si="12"/>
        <v>van baltimore monitor</v>
      </c>
      <c r="U43" s="12" t="str">
        <f t="shared" si="13"/>
        <v>sarah chen baltimore</v>
      </c>
      <c r="V43" s="12" t="str">
        <f t="shared" si="14"/>
        <v>100024 monitor 5000</v>
      </c>
      <c r="W43" s="12" t="str">
        <f t="shared" si="15"/>
        <v>sarah chen van 40</v>
      </c>
    </row>
    <row r="44" spans="1:23" ht="15.6" x14ac:dyDescent="0.3">
      <c r="A44" s="1">
        <v>100025</v>
      </c>
      <c r="B44" s="1" t="s">
        <v>23</v>
      </c>
      <c r="C44" s="1" t="s">
        <v>24</v>
      </c>
      <c r="D44" s="1">
        <v>30</v>
      </c>
      <c r="E44" s="1" t="s">
        <v>9</v>
      </c>
      <c r="F44" s="1" t="s">
        <v>33</v>
      </c>
      <c r="G44" s="1" t="s">
        <v>17</v>
      </c>
      <c r="H44" s="1">
        <v>1500</v>
      </c>
      <c r="I44" s="12" t="str">
        <f t="shared" si="1"/>
        <v>John May</v>
      </c>
      <c r="J44" s="12" t="str">
        <f t="shared" si="2"/>
        <v>Pittsburgh</v>
      </c>
      <c r="K44" s="12" t="str">
        <f t="shared" si="3"/>
        <v>Tv</v>
      </c>
      <c r="L44" s="12" t="str">
        <f t="shared" si="4"/>
        <v>JOHN MAY</v>
      </c>
      <c r="M44" s="12" t="str">
        <f t="shared" si="5"/>
        <v>TV</v>
      </c>
      <c r="N44" s="12" t="str">
        <f t="shared" si="6"/>
        <v>PITTSBURGH</v>
      </c>
      <c r="O44" s="12" t="str">
        <f t="shared" si="7"/>
        <v>john may</v>
      </c>
      <c r="P44" s="12" t="str">
        <f t="shared" si="8"/>
        <v>truck 1</v>
      </c>
      <c r="Q44" s="12" t="str">
        <f t="shared" si="9"/>
        <v>delivered</v>
      </c>
      <c r="R44" s="12" t="str">
        <f t="shared" si="10"/>
        <v>100025 tv john may</v>
      </c>
      <c r="S44" s="12" t="str">
        <f t="shared" si="11"/>
        <v>pittsburgh Delivered</v>
      </c>
      <c r="T44" s="12" t="str">
        <f t="shared" si="12"/>
        <v>truck 1 pittsburgh tv</v>
      </c>
      <c r="U44" s="12" t="str">
        <f t="shared" si="13"/>
        <v>john may pittsburgh</v>
      </c>
      <c r="V44" s="12" t="str">
        <f t="shared" si="14"/>
        <v>100025 tv 1500</v>
      </c>
      <c r="W44" s="12" t="str">
        <f t="shared" si="15"/>
        <v>john may truck 1 30</v>
      </c>
    </row>
    <row r="45" spans="1:23" ht="15.6" x14ac:dyDescent="0.3">
      <c r="A45" s="1">
        <v>100026</v>
      </c>
      <c r="B45" s="1" t="s">
        <v>26</v>
      </c>
      <c r="C45" s="1" t="s">
        <v>6</v>
      </c>
      <c r="D45" s="1">
        <v>25</v>
      </c>
      <c r="E45" s="1" t="s">
        <v>10</v>
      </c>
      <c r="F45" s="1" t="s">
        <v>25</v>
      </c>
      <c r="G45" s="1" t="s">
        <v>17</v>
      </c>
      <c r="H45" s="1">
        <v>1250</v>
      </c>
      <c r="I45" s="12" t="str">
        <f t="shared" si="1"/>
        <v>Peter White</v>
      </c>
      <c r="J45" s="12" t="str">
        <f t="shared" si="2"/>
        <v>Boston</v>
      </c>
      <c r="K45" s="12" t="str">
        <f t="shared" si="3"/>
        <v>Washing Machine</v>
      </c>
      <c r="L45" s="12" t="str">
        <f t="shared" si="4"/>
        <v>PETER WHITE</v>
      </c>
      <c r="M45" s="12" t="str">
        <f t="shared" si="5"/>
        <v>WASHING MACHINE</v>
      </c>
      <c r="N45" s="12" t="str">
        <f t="shared" si="6"/>
        <v>BOSTON</v>
      </c>
      <c r="O45" s="12" t="str">
        <f t="shared" si="7"/>
        <v>peter white</v>
      </c>
      <c r="P45" s="12" t="str">
        <f t="shared" si="8"/>
        <v>truck 2</v>
      </c>
      <c r="Q45" s="12" t="str">
        <f t="shared" si="9"/>
        <v>delivered</v>
      </c>
      <c r="R45" s="12" t="str">
        <f t="shared" si="10"/>
        <v>100026 washing machine peter white</v>
      </c>
      <c r="S45" s="12" t="str">
        <f t="shared" si="11"/>
        <v>boston Delivered</v>
      </c>
      <c r="T45" s="12" t="str">
        <f t="shared" si="12"/>
        <v>truck 2 boston washing machine</v>
      </c>
      <c r="U45" s="12" t="str">
        <f t="shared" si="13"/>
        <v>peter white boston</v>
      </c>
      <c r="V45" s="12" t="str">
        <f t="shared" si="14"/>
        <v>100026 washing machine 1250</v>
      </c>
      <c r="W45" s="12" t="str">
        <f t="shared" si="15"/>
        <v>peter white truck 2 25</v>
      </c>
    </row>
    <row r="46" spans="1:23" ht="15.6" x14ac:dyDescent="0.3">
      <c r="A46" s="1">
        <v>100027</v>
      </c>
      <c r="B46" s="1" t="s">
        <v>28</v>
      </c>
      <c r="C46" s="1" t="s">
        <v>8</v>
      </c>
      <c r="D46" s="1">
        <v>30</v>
      </c>
      <c r="E46" s="1" t="s">
        <v>7</v>
      </c>
      <c r="F46" s="1" t="s">
        <v>27</v>
      </c>
      <c r="G46" s="1" t="s">
        <v>18</v>
      </c>
      <c r="H46" s="1">
        <v>3000</v>
      </c>
      <c r="I46" s="12" t="str">
        <f t="shared" si="1"/>
        <v>Carl Nowak</v>
      </c>
      <c r="J46" s="12" t="str">
        <f t="shared" si="2"/>
        <v>New York</v>
      </c>
      <c r="K46" s="12" t="str">
        <f t="shared" si="3"/>
        <v>Refrigerator</v>
      </c>
      <c r="L46" s="12" t="str">
        <f t="shared" si="4"/>
        <v>CARL NOWAK</v>
      </c>
      <c r="M46" s="12" t="str">
        <f t="shared" si="5"/>
        <v>REFRIGERATOR</v>
      </c>
      <c r="N46" s="12" t="str">
        <f t="shared" si="6"/>
        <v>NEW YORK</v>
      </c>
      <c r="O46" s="12" t="str">
        <f t="shared" si="7"/>
        <v>carl nowak</v>
      </c>
      <c r="P46" s="12" t="str">
        <f t="shared" si="8"/>
        <v>truck 3</v>
      </c>
      <c r="Q46" s="12" t="str">
        <f t="shared" si="9"/>
        <v>in transit</v>
      </c>
      <c r="R46" s="12" t="str">
        <f t="shared" si="10"/>
        <v>100027 refrigerator carl nowak</v>
      </c>
      <c r="S46" s="12" t="str">
        <f t="shared" si="11"/>
        <v>new York In Transit</v>
      </c>
      <c r="T46" s="12" t="str">
        <f t="shared" si="12"/>
        <v>truck 3 new York refrigerator</v>
      </c>
      <c r="U46" s="12" t="str">
        <f t="shared" si="13"/>
        <v>carl nowak new York</v>
      </c>
      <c r="V46" s="12" t="str">
        <f t="shared" si="14"/>
        <v>100027 refrigerator 3000</v>
      </c>
      <c r="W46" s="12" t="str">
        <f t="shared" si="15"/>
        <v>carl nowak truck 3 30</v>
      </c>
    </row>
    <row r="47" spans="1:23" ht="15.6" x14ac:dyDescent="0.3">
      <c r="A47" s="1">
        <v>100028</v>
      </c>
      <c r="B47" s="1" t="s">
        <v>30</v>
      </c>
      <c r="C47" s="1" t="s">
        <v>11</v>
      </c>
      <c r="D47" s="1">
        <v>35</v>
      </c>
      <c r="E47" s="1" t="s">
        <v>5</v>
      </c>
      <c r="F47" s="1" t="s">
        <v>29</v>
      </c>
      <c r="G47" s="1" t="s">
        <v>19</v>
      </c>
      <c r="H47" s="1">
        <v>5250</v>
      </c>
      <c r="I47" s="12" t="str">
        <f t="shared" si="1"/>
        <v>George Ramsay</v>
      </c>
      <c r="J47" s="12" t="str">
        <f t="shared" si="2"/>
        <v>Philadelphia</v>
      </c>
      <c r="K47" s="12" t="str">
        <f t="shared" si="3"/>
        <v>Microwave</v>
      </c>
      <c r="L47" s="12" t="str">
        <f t="shared" si="4"/>
        <v>GEORGE RAMSAY</v>
      </c>
      <c r="M47" s="12" t="str">
        <f t="shared" si="5"/>
        <v>MICROWAVE</v>
      </c>
      <c r="N47" s="12" t="str">
        <f t="shared" si="6"/>
        <v>PHILADELPHIA</v>
      </c>
      <c r="O47" s="12" t="str">
        <f t="shared" si="7"/>
        <v>george ramsay</v>
      </c>
      <c r="P47" s="12" t="str">
        <f t="shared" si="8"/>
        <v>truck 4</v>
      </c>
      <c r="Q47" s="12" t="str">
        <f t="shared" si="9"/>
        <v>pending</v>
      </c>
      <c r="R47" s="12" t="str">
        <f t="shared" si="10"/>
        <v>100028 microwave george ramsay</v>
      </c>
      <c r="S47" s="12" t="str">
        <f t="shared" si="11"/>
        <v>philadelphia Pending</v>
      </c>
      <c r="T47" s="12" t="str">
        <f t="shared" si="12"/>
        <v>truck 4 philadelphia microwave</v>
      </c>
      <c r="U47" s="12" t="str">
        <f t="shared" si="13"/>
        <v>george ramsay philadelphia</v>
      </c>
      <c r="V47" s="12" t="str">
        <f t="shared" si="14"/>
        <v>100028 microwave 5250</v>
      </c>
      <c r="W47" s="12" t="str">
        <f t="shared" si="15"/>
        <v>george ramsay truck 4 35</v>
      </c>
    </row>
    <row r="48" spans="1:23" ht="15.6" x14ac:dyDescent="0.3">
      <c r="A48" s="1">
        <v>100029</v>
      </c>
      <c r="B48" s="1" t="s">
        <v>32</v>
      </c>
      <c r="C48" s="1" t="s">
        <v>20</v>
      </c>
      <c r="D48" s="1">
        <v>22</v>
      </c>
      <c r="E48" s="1" t="s">
        <v>12</v>
      </c>
      <c r="F48" s="1" t="s">
        <v>31</v>
      </c>
      <c r="G48" s="1"/>
      <c r="H48" s="1">
        <v>3300</v>
      </c>
      <c r="I48" s="12" t="str">
        <f t="shared" si="1"/>
        <v>Mertl Pavel</v>
      </c>
      <c r="J48" s="12" t="str">
        <f t="shared" si="2"/>
        <v>Baltimore</v>
      </c>
      <c r="K48" s="12" t="str">
        <f t="shared" si="3"/>
        <v>Laptop</v>
      </c>
      <c r="L48" s="12" t="str">
        <f t="shared" si="4"/>
        <v>MERTL PAVEL</v>
      </c>
      <c r="M48" s="12" t="str">
        <f t="shared" si="5"/>
        <v>LAPTOP</v>
      </c>
      <c r="N48" s="12" t="str">
        <f t="shared" si="6"/>
        <v>BALTIMORE</v>
      </c>
      <c r="O48" s="12" t="str">
        <f t="shared" si="7"/>
        <v>mertl pavel</v>
      </c>
      <c r="P48" s="12" t="str">
        <f t="shared" si="8"/>
        <v>airplane</v>
      </c>
      <c r="Q48" s="12" t="str">
        <f t="shared" si="9"/>
        <v/>
      </c>
      <c r="R48" s="12" t="str">
        <f t="shared" si="10"/>
        <v>100029 laptop mertl pavel</v>
      </c>
      <c r="S48" s="12" t="str">
        <f t="shared" si="11"/>
        <v xml:space="preserve">baltimore </v>
      </c>
      <c r="T48" s="12" t="str">
        <f t="shared" si="12"/>
        <v>airplane baltimore laptop</v>
      </c>
      <c r="U48" s="12" t="str">
        <f t="shared" si="13"/>
        <v>mertl pavel baltimore</v>
      </c>
      <c r="V48" s="12" t="str">
        <f t="shared" si="14"/>
        <v>100029 laptop 3300</v>
      </c>
      <c r="W48" s="12" t="str">
        <f t="shared" si="15"/>
        <v>mertl pavel airplane 22</v>
      </c>
    </row>
    <row r="49" spans="1:23" ht="15.6" x14ac:dyDescent="0.3">
      <c r="A49" s="1">
        <v>100030</v>
      </c>
      <c r="B49" s="1" t="s">
        <v>34</v>
      </c>
      <c r="C49" s="1" t="s">
        <v>21</v>
      </c>
      <c r="D49" s="1">
        <v>18</v>
      </c>
      <c r="E49" s="1" t="s">
        <v>22</v>
      </c>
      <c r="F49" s="1" t="s">
        <v>33</v>
      </c>
      <c r="G49" s="1" t="s">
        <v>17</v>
      </c>
      <c r="H49" s="1">
        <v>900</v>
      </c>
      <c r="I49" s="12" t="str">
        <f t="shared" si="1"/>
        <v>Sarah Chen</v>
      </c>
      <c r="J49" s="12" t="str">
        <f t="shared" si="2"/>
        <v>Pittsburgh</v>
      </c>
      <c r="K49" s="12" t="str">
        <f t="shared" si="3"/>
        <v>Monitor</v>
      </c>
      <c r="L49" s="12" t="str">
        <f t="shared" si="4"/>
        <v>SARAH CHEN</v>
      </c>
      <c r="M49" s="12" t="str">
        <f t="shared" si="5"/>
        <v>MONITOR</v>
      </c>
      <c r="N49" s="12" t="str">
        <f t="shared" si="6"/>
        <v>PITTSBURGH</v>
      </c>
      <c r="O49" s="12" t="str">
        <f t="shared" si="7"/>
        <v>sarah chen</v>
      </c>
      <c r="P49" s="12" t="str">
        <f t="shared" si="8"/>
        <v>van</v>
      </c>
      <c r="Q49" s="12" t="str">
        <f t="shared" si="9"/>
        <v>delivered</v>
      </c>
      <c r="R49" s="12" t="str">
        <f t="shared" si="10"/>
        <v>100030 monitor sarah chen</v>
      </c>
      <c r="S49" s="12" t="str">
        <f t="shared" si="11"/>
        <v>pittsburgh Delivered</v>
      </c>
      <c r="T49" s="12" t="str">
        <f t="shared" si="12"/>
        <v>van pittsburgh monitor</v>
      </c>
      <c r="U49" s="12" t="str">
        <f t="shared" si="13"/>
        <v>sarah chen pittsburgh</v>
      </c>
      <c r="V49" s="12" t="str">
        <f t="shared" si="14"/>
        <v>100030 monitor 900</v>
      </c>
      <c r="W49" s="12" t="str">
        <f t="shared" si="15"/>
        <v>sarah chen van 18</v>
      </c>
    </row>
  </sheetData>
  <mergeCells count="16">
    <mergeCell ref="B16:H16"/>
    <mergeCell ref="B11:H11"/>
    <mergeCell ref="B12:H12"/>
    <mergeCell ref="B13:H13"/>
    <mergeCell ref="B14:H14"/>
    <mergeCell ref="B15:H15"/>
    <mergeCell ref="B6:H6"/>
    <mergeCell ref="B7:H7"/>
    <mergeCell ref="B8:H8"/>
    <mergeCell ref="B9:H9"/>
    <mergeCell ref="B10:H10"/>
    <mergeCell ref="A1:H1"/>
    <mergeCell ref="B2:H2"/>
    <mergeCell ref="B3:H3"/>
    <mergeCell ref="B4:H4"/>
    <mergeCell ref="B5:H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21AB8-DDD3-4B1E-A6E2-8DCD5D81C875}">
  <dimension ref="A1:W49"/>
  <sheetViews>
    <sheetView showGridLines="0" workbookViewId="0">
      <selection activeCell="B19" sqref="B19"/>
    </sheetView>
  </sheetViews>
  <sheetFormatPr defaultRowHeight="14.4" x14ac:dyDescent="0.3"/>
  <cols>
    <col min="1" max="1" width="10.44140625" style="7" bestFit="1" customWidth="1"/>
    <col min="2" max="2" width="14.33203125" style="7" bestFit="1" customWidth="1"/>
    <col min="3" max="3" width="16" style="7" bestFit="1" customWidth="1"/>
    <col min="4" max="4" width="15.6640625" style="7" bestFit="1" customWidth="1"/>
    <col min="5" max="5" width="13.44140625" style="7" customWidth="1"/>
    <col min="6" max="6" width="11.77734375" style="7" bestFit="1" customWidth="1"/>
    <col min="7" max="7" width="9.77734375" style="7" bestFit="1" customWidth="1"/>
    <col min="8" max="8" width="8.88671875" style="7"/>
  </cols>
  <sheetData>
    <row r="1" spans="1:9" ht="26.4" customHeight="1" x14ac:dyDescent="0.3">
      <c r="A1" s="15" t="s">
        <v>13</v>
      </c>
      <c r="B1" s="16"/>
      <c r="C1" s="16"/>
      <c r="D1" s="16"/>
      <c r="E1" s="16"/>
      <c r="F1" s="16"/>
      <c r="G1" s="16"/>
      <c r="H1" s="17"/>
    </row>
    <row r="2" spans="1:9" x14ac:dyDescent="0.3">
      <c r="A2" s="9">
        <v>16</v>
      </c>
      <c r="B2" s="18" t="s">
        <v>66</v>
      </c>
      <c r="C2" s="18"/>
      <c r="D2" s="18"/>
      <c r="E2" s="18"/>
      <c r="F2" s="18"/>
      <c r="G2" s="18"/>
      <c r="H2" s="19"/>
    </row>
    <row r="3" spans="1:9" x14ac:dyDescent="0.3">
      <c r="A3" s="9">
        <v>17</v>
      </c>
      <c r="B3" s="18" t="s">
        <v>67</v>
      </c>
      <c r="C3" s="18"/>
      <c r="D3" s="18"/>
      <c r="E3" s="18"/>
      <c r="F3" s="18"/>
      <c r="G3" s="18"/>
      <c r="H3" s="19"/>
    </row>
    <row r="4" spans="1:9" x14ac:dyDescent="0.3">
      <c r="A4" s="9">
        <v>18</v>
      </c>
      <c r="B4" s="18" t="s">
        <v>68</v>
      </c>
      <c r="C4" s="18"/>
      <c r="D4" s="18"/>
      <c r="E4" s="18"/>
      <c r="F4" s="18"/>
      <c r="G4" s="18"/>
      <c r="H4" s="19"/>
    </row>
    <row r="5" spans="1:9" x14ac:dyDescent="0.3">
      <c r="A5" s="9">
        <v>19</v>
      </c>
      <c r="B5" s="18" t="s">
        <v>41</v>
      </c>
      <c r="C5" s="18"/>
      <c r="D5" s="18"/>
      <c r="E5" s="18"/>
      <c r="F5" s="18"/>
      <c r="G5" s="18"/>
      <c r="H5" s="19"/>
      <c r="I5" t="str">
        <f>TRIM("  John May  ")</f>
        <v>John May</v>
      </c>
    </row>
    <row r="6" spans="1:9" x14ac:dyDescent="0.3">
      <c r="A6" s="9">
        <v>20</v>
      </c>
      <c r="B6" s="18" t="s">
        <v>42</v>
      </c>
      <c r="C6" s="18"/>
      <c r="D6" s="18"/>
      <c r="E6" s="18"/>
      <c r="F6" s="18"/>
      <c r="G6" s="18"/>
      <c r="H6" s="19"/>
      <c r="I6" t="str">
        <f>TRIM("   Boston   ")</f>
        <v>Boston</v>
      </c>
    </row>
    <row r="7" spans="1:9" x14ac:dyDescent="0.3">
      <c r="A7" s="9">
        <v>21</v>
      </c>
      <c r="B7" s="18" t="s">
        <v>69</v>
      </c>
      <c r="C7" s="18"/>
      <c r="D7" s="18"/>
      <c r="E7" s="18"/>
      <c r="F7" s="18"/>
      <c r="G7" s="18"/>
      <c r="H7" s="19"/>
      <c r="I7" t="str">
        <f>TRIM("TV  Set")</f>
        <v>TV Set</v>
      </c>
    </row>
    <row r="8" spans="1:9" x14ac:dyDescent="0.3">
      <c r="A8" s="9">
        <v>22</v>
      </c>
      <c r="B8" s="18" t="s">
        <v>70</v>
      </c>
      <c r="C8" s="18"/>
      <c r="D8" s="18"/>
      <c r="E8" s="18"/>
      <c r="F8" s="18"/>
      <c r="G8" s="18"/>
      <c r="H8" s="19"/>
    </row>
    <row r="9" spans="1:9" x14ac:dyDescent="0.3">
      <c r="A9" s="9">
        <v>23</v>
      </c>
      <c r="B9" s="18" t="s">
        <v>71</v>
      </c>
      <c r="C9" s="18"/>
      <c r="D9" s="18"/>
      <c r="E9" s="18"/>
      <c r="F9" s="18"/>
      <c r="G9" s="18"/>
      <c r="H9" s="19"/>
    </row>
    <row r="10" spans="1:9" x14ac:dyDescent="0.3">
      <c r="A10" s="9">
        <v>24</v>
      </c>
      <c r="B10" s="18" t="s">
        <v>72</v>
      </c>
      <c r="C10" s="18"/>
      <c r="D10" s="18"/>
      <c r="E10" s="18"/>
      <c r="F10" s="18"/>
      <c r="G10" s="18"/>
      <c r="H10" s="19"/>
    </row>
    <row r="11" spans="1:9" x14ac:dyDescent="0.3">
      <c r="A11" s="9">
        <v>25</v>
      </c>
      <c r="B11" s="18" t="s">
        <v>73</v>
      </c>
      <c r="C11" s="18"/>
      <c r="D11" s="18"/>
      <c r="E11" s="18"/>
      <c r="F11" s="18"/>
      <c r="G11" s="18"/>
      <c r="H11" s="19"/>
    </row>
    <row r="12" spans="1:9" x14ac:dyDescent="0.3">
      <c r="A12" s="9">
        <v>26</v>
      </c>
      <c r="B12" s="18" t="s">
        <v>74</v>
      </c>
      <c r="C12" s="18"/>
      <c r="D12" s="18"/>
      <c r="E12" s="18"/>
      <c r="F12" s="18"/>
      <c r="G12" s="18"/>
      <c r="H12" s="19"/>
    </row>
    <row r="13" spans="1:9" x14ac:dyDescent="0.3">
      <c r="A13" s="9">
        <v>27</v>
      </c>
      <c r="B13" s="18" t="s">
        <v>75</v>
      </c>
      <c r="C13" s="18"/>
      <c r="D13" s="18"/>
      <c r="E13" s="18"/>
      <c r="F13" s="18"/>
      <c r="G13" s="18"/>
      <c r="H13" s="19"/>
    </row>
    <row r="14" spans="1:9" x14ac:dyDescent="0.3">
      <c r="A14" s="9">
        <v>28</v>
      </c>
      <c r="B14" s="18" t="s">
        <v>78</v>
      </c>
      <c r="C14" s="18"/>
      <c r="D14" s="18"/>
      <c r="E14" s="18"/>
      <c r="F14" s="18"/>
      <c r="G14" s="18"/>
      <c r="H14" s="19"/>
    </row>
    <row r="15" spans="1:9" x14ac:dyDescent="0.3">
      <c r="A15" s="9">
        <v>29</v>
      </c>
      <c r="B15" s="18" t="s">
        <v>43</v>
      </c>
      <c r="C15" s="18"/>
      <c r="D15" s="18"/>
      <c r="E15" s="18"/>
      <c r="F15" s="18"/>
      <c r="G15" s="18"/>
      <c r="H15" s="19"/>
      <c r="I15" t="str">
        <f>MID("truck 1",1,5)</f>
        <v>truck</v>
      </c>
    </row>
    <row r="16" spans="1:9" ht="15" thickBot="1" x14ac:dyDescent="0.35">
      <c r="A16" s="10">
        <v>30</v>
      </c>
      <c r="B16" s="20" t="s">
        <v>44</v>
      </c>
      <c r="C16" s="20"/>
      <c r="D16" s="20"/>
      <c r="E16" s="20"/>
      <c r="F16" s="20"/>
      <c r="G16" s="20"/>
      <c r="H16" s="21"/>
      <c r="I16" t="str">
        <f>MID("Philadelphia",3,4)</f>
        <v>ilad</v>
      </c>
    </row>
    <row r="19" spans="1:23" s="4" customFormat="1" ht="28.8" customHeight="1" x14ac:dyDescent="0.3">
      <c r="A19" s="8" t="s">
        <v>0</v>
      </c>
      <c r="B19" s="8" t="s">
        <v>14</v>
      </c>
      <c r="C19" s="8" t="s">
        <v>1</v>
      </c>
      <c r="D19" s="8" t="s">
        <v>2</v>
      </c>
      <c r="E19" s="8" t="s">
        <v>3</v>
      </c>
      <c r="F19" s="8" t="s">
        <v>4</v>
      </c>
      <c r="G19" s="3" t="s">
        <v>15</v>
      </c>
      <c r="H19" s="3" t="s">
        <v>16</v>
      </c>
      <c r="I19" s="11">
        <v>16</v>
      </c>
      <c r="J19" s="11">
        <f>I19+1</f>
        <v>17</v>
      </c>
      <c r="K19" s="11">
        <f t="shared" ref="K19:W19" si="0">J19+1</f>
        <v>18</v>
      </c>
      <c r="L19" s="11">
        <f t="shared" si="0"/>
        <v>19</v>
      </c>
      <c r="M19" s="11">
        <f t="shared" si="0"/>
        <v>20</v>
      </c>
      <c r="N19" s="11">
        <f t="shared" si="0"/>
        <v>21</v>
      </c>
      <c r="O19" s="11">
        <f t="shared" si="0"/>
        <v>22</v>
      </c>
      <c r="P19" s="11">
        <f t="shared" si="0"/>
        <v>23</v>
      </c>
      <c r="Q19" s="11">
        <f t="shared" si="0"/>
        <v>24</v>
      </c>
      <c r="R19" s="11">
        <f t="shared" si="0"/>
        <v>25</v>
      </c>
      <c r="S19" s="11">
        <f t="shared" si="0"/>
        <v>26</v>
      </c>
      <c r="T19" s="11">
        <f t="shared" si="0"/>
        <v>27</v>
      </c>
      <c r="U19" s="11">
        <f t="shared" si="0"/>
        <v>28</v>
      </c>
      <c r="V19" s="11">
        <f t="shared" si="0"/>
        <v>29</v>
      </c>
      <c r="W19" s="11">
        <f t="shared" si="0"/>
        <v>30</v>
      </c>
    </row>
    <row r="20" spans="1:23" s="6" customFormat="1" ht="15.6" x14ac:dyDescent="0.3">
      <c r="A20" s="1">
        <v>100001</v>
      </c>
      <c r="B20" s="1" t="s">
        <v>23</v>
      </c>
      <c r="C20" s="1" t="s">
        <v>24</v>
      </c>
      <c r="D20" s="1">
        <v>35</v>
      </c>
      <c r="E20" s="1" t="s">
        <v>9</v>
      </c>
      <c r="F20" s="1" t="s">
        <v>25</v>
      </c>
      <c r="G20" s="5" t="s">
        <v>17</v>
      </c>
      <c r="H20" s="5">
        <v>1750</v>
      </c>
      <c r="I20" s="14">
        <f>LEN(B20)</f>
        <v>8</v>
      </c>
      <c r="J20" s="14">
        <f>LEN(F20)</f>
        <v>6</v>
      </c>
      <c r="K20" s="14">
        <f>LEN(C20)</f>
        <v>2</v>
      </c>
      <c r="L20" s="14" t="str">
        <f>I5</f>
        <v>John May</v>
      </c>
      <c r="M20" s="14" t="str">
        <f>I6</f>
        <v>Boston</v>
      </c>
      <c r="N20" s="14" t="str">
        <f>I7</f>
        <v>TV Set</v>
      </c>
      <c r="O20" s="14" t="str">
        <f>LEFT(B20,4)</f>
        <v>john</v>
      </c>
      <c r="P20" s="14" t="str">
        <f>LEFT(E20,3)</f>
        <v>tru</v>
      </c>
      <c r="Q20" s="14" t="str">
        <f>LEFT(F20,5)</f>
        <v>bosto</v>
      </c>
      <c r="R20" s="14" t="str">
        <f>RIGHT(B20,3)</f>
        <v>may</v>
      </c>
      <c r="S20" s="14" t="str">
        <f>RIGHT(E20,1)</f>
        <v>1</v>
      </c>
      <c r="T20" s="14" t="str">
        <f>RIGHT(F20,4)</f>
        <v>ston</v>
      </c>
      <c r="U20" s="14" t="str">
        <f>MID(B20,6,3)</f>
        <v>may</v>
      </c>
      <c r="V20" s="14" t="str">
        <f>I15</f>
        <v>truck</v>
      </c>
      <c r="W20" s="14" t="str">
        <f>I16</f>
        <v>ilad</v>
      </c>
    </row>
    <row r="21" spans="1:23" s="6" customFormat="1" ht="15.6" x14ac:dyDescent="0.3">
      <c r="A21" s="1">
        <v>100002</v>
      </c>
      <c r="B21" s="1" t="s">
        <v>26</v>
      </c>
      <c r="C21" s="1" t="s">
        <v>6</v>
      </c>
      <c r="D21" s="1">
        <v>10</v>
      </c>
      <c r="E21" s="1" t="s">
        <v>10</v>
      </c>
      <c r="F21" s="1" t="s">
        <v>27</v>
      </c>
      <c r="G21" s="5" t="s">
        <v>18</v>
      </c>
      <c r="H21" s="5">
        <v>1000</v>
      </c>
      <c r="I21" s="14">
        <f t="shared" ref="I21:I49" si="1">LEN(B21)</f>
        <v>11</v>
      </c>
      <c r="J21" s="14">
        <f t="shared" ref="J21:J49" si="2">LEN(F21)</f>
        <v>8</v>
      </c>
      <c r="K21" s="14">
        <f t="shared" ref="K21:K49" si="3">LEN(C21)</f>
        <v>15</v>
      </c>
      <c r="L21" s="14"/>
      <c r="M21" s="14"/>
      <c r="N21" s="14"/>
      <c r="O21" s="14" t="str">
        <f t="shared" ref="O21:O49" si="4">LEFT(B21,4)</f>
        <v>pete</v>
      </c>
      <c r="P21" s="14" t="str">
        <f t="shared" ref="P21:P49" si="5">LEFT(E21,3)</f>
        <v>tru</v>
      </c>
      <c r="Q21" s="14" t="str">
        <f t="shared" ref="Q21:Q49" si="6">LEFT(F21,5)</f>
        <v>new Y</v>
      </c>
      <c r="R21" s="14" t="str">
        <f t="shared" ref="R21:R49" si="7">RIGHT(B21,3)</f>
        <v>ite</v>
      </c>
      <c r="S21" s="14" t="str">
        <f t="shared" ref="S21:S49" si="8">RIGHT(E21,1)</f>
        <v>2</v>
      </c>
      <c r="T21" s="14" t="str">
        <f t="shared" ref="T21:T49" si="9">RIGHT(F21,4)</f>
        <v>York</v>
      </c>
      <c r="U21" s="14" t="str">
        <f t="shared" ref="U21:U49" si="10">MID(B21,6,3)</f>
        <v xml:space="preserve"> wh</v>
      </c>
      <c r="V21" s="14"/>
      <c r="W21" s="14"/>
    </row>
    <row r="22" spans="1:23" s="6" customFormat="1" ht="15.6" x14ac:dyDescent="0.3">
      <c r="A22" s="1">
        <v>100003</v>
      </c>
      <c r="B22" s="1" t="s">
        <v>28</v>
      </c>
      <c r="C22" s="1" t="s">
        <v>8</v>
      </c>
      <c r="D22" s="1">
        <v>18</v>
      </c>
      <c r="E22" s="1" t="s">
        <v>7</v>
      </c>
      <c r="F22" s="1" t="s">
        <v>29</v>
      </c>
      <c r="G22" s="5" t="s">
        <v>19</v>
      </c>
      <c r="H22" s="5">
        <v>1350</v>
      </c>
      <c r="I22" s="14">
        <f t="shared" si="1"/>
        <v>10</v>
      </c>
      <c r="J22" s="14">
        <f t="shared" si="2"/>
        <v>12</v>
      </c>
      <c r="K22" s="14">
        <f t="shared" si="3"/>
        <v>12</v>
      </c>
      <c r="L22" s="14"/>
      <c r="M22" s="14"/>
      <c r="N22" s="14"/>
      <c r="O22" s="14" t="str">
        <f t="shared" si="4"/>
        <v>carl</v>
      </c>
      <c r="P22" s="14" t="str">
        <f t="shared" si="5"/>
        <v>tru</v>
      </c>
      <c r="Q22" s="14" t="str">
        <f t="shared" si="6"/>
        <v>phila</v>
      </c>
      <c r="R22" s="14" t="str">
        <f t="shared" si="7"/>
        <v>wak</v>
      </c>
      <c r="S22" s="14" t="str">
        <f t="shared" si="8"/>
        <v>3</v>
      </c>
      <c r="T22" s="14" t="str">
        <f t="shared" si="9"/>
        <v>phia</v>
      </c>
      <c r="U22" s="14" t="str">
        <f t="shared" si="10"/>
        <v>now</v>
      </c>
      <c r="V22" s="14"/>
      <c r="W22" s="14"/>
    </row>
    <row r="23" spans="1:23" s="6" customFormat="1" ht="15.6" x14ac:dyDescent="0.3">
      <c r="A23" s="1">
        <v>100004</v>
      </c>
      <c r="B23" s="1" t="s">
        <v>30</v>
      </c>
      <c r="C23" s="1" t="s">
        <v>11</v>
      </c>
      <c r="D23" s="1">
        <v>15</v>
      </c>
      <c r="E23" s="1" t="s">
        <v>5</v>
      </c>
      <c r="F23" s="1" t="s">
        <v>31</v>
      </c>
      <c r="G23" s="5"/>
      <c r="H23" s="5">
        <v>750</v>
      </c>
      <c r="I23" s="14">
        <f t="shared" si="1"/>
        <v>13</v>
      </c>
      <c r="J23" s="14">
        <f t="shared" si="2"/>
        <v>9</v>
      </c>
      <c r="K23" s="14">
        <f t="shared" si="3"/>
        <v>9</v>
      </c>
      <c r="L23" s="14"/>
      <c r="M23" s="14"/>
      <c r="N23" s="14"/>
      <c r="O23" s="14" t="str">
        <f t="shared" si="4"/>
        <v>geor</v>
      </c>
      <c r="P23" s="14" t="str">
        <f t="shared" si="5"/>
        <v>tru</v>
      </c>
      <c r="Q23" s="14" t="str">
        <f t="shared" si="6"/>
        <v>balti</v>
      </c>
      <c r="R23" s="14" t="str">
        <f t="shared" si="7"/>
        <v>say</v>
      </c>
      <c r="S23" s="14" t="str">
        <f t="shared" si="8"/>
        <v>4</v>
      </c>
      <c r="T23" s="14" t="str">
        <f t="shared" si="9"/>
        <v>more</v>
      </c>
      <c r="U23" s="14" t="str">
        <f t="shared" si="10"/>
        <v>e r</v>
      </c>
      <c r="V23" s="14"/>
      <c r="W23" s="14"/>
    </row>
    <row r="24" spans="1:23" s="6" customFormat="1" ht="15.6" x14ac:dyDescent="0.3">
      <c r="A24" s="1">
        <v>100005</v>
      </c>
      <c r="B24" s="1" t="s">
        <v>32</v>
      </c>
      <c r="C24" s="1" t="s">
        <v>20</v>
      </c>
      <c r="D24" s="1">
        <v>35</v>
      </c>
      <c r="E24" s="1" t="s">
        <v>12</v>
      </c>
      <c r="F24" s="1" t="s">
        <v>33</v>
      </c>
      <c r="G24" s="5" t="s">
        <v>17</v>
      </c>
      <c r="H24" s="5">
        <v>5250</v>
      </c>
      <c r="I24" s="14">
        <f t="shared" si="1"/>
        <v>11</v>
      </c>
      <c r="J24" s="14">
        <f t="shared" si="2"/>
        <v>10</v>
      </c>
      <c r="K24" s="14">
        <f t="shared" si="3"/>
        <v>6</v>
      </c>
      <c r="L24" s="14"/>
      <c r="M24" s="14"/>
      <c r="N24" s="14"/>
      <c r="O24" s="14" t="str">
        <f t="shared" si="4"/>
        <v>mert</v>
      </c>
      <c r="P24" s="14" t="str">
        <f t="shared" si="5"/>
        <v>air</v>
      </c>
      <c r="Q24" s="14" t="str">
        <f t="shared" si="6"/>
        <v>pitts</v>
      </c>
      <c r="R24" s="14" t="str">
        <f t="shared" si="7"/>
        <v>vel</v>
      </c>
      <c r="S24" s="14" t="str">
        <f t="shared" si="8"/>
        <v>e</v>
      </c>
      <c r="T24" s="14" t="str">
        <f t="shared" si="9"/>
        <v>urgh</v>
      </c>
      <c r="U24" s="14" t="str">
        <f t="shared" si="10"/>
        <v xml:space="preserve"> pa</v>
      </c>
      <c r="V24" s="14"/>
      <c r="W24" s="14"/>
    </row>
    <row r="25" spans="1:23" s="6" customFormat="1" ht="15.6" x14ac:dyDescent="0.3">
      <c r="A25" s="1">
        <v>100006</v>
      </c>
      <c r="B25" s="1" t="s">
        <v>34</v>
      </c>
      <c r="C25" s="1" t="s">
        <v>21</v>
      </c>
      <c r="D25" s="1">
        <v>12</v>
      </c>
      <c r="E25" s="1" t="s">
        <v>22</v>
      </c>
      <c r="F25" s="1" t="s">
        <v>25</v>
      </c>
      <c r="G25" s="5" t="s">
        <v>17</v>
      </c>
      <c r="H25" s="5">
        <v>1800</v>
      </c>
      <c r="I25" s="14">
        <f t="shared" si="1"/>
        <v>10</v>
      </c>
      <c r="J25" s="14">
        <f t="shared" si="2"/>
        <v>6</v>
      </c>
      <c r="K25" s="14">
        <f t="shared" si="3"/>
        <v>7</v>
      </c>
      <c r="L25" s="14"/>
      <c r="M25" s="14"/>
      <c r="N25" s="14"/>
      <c r="O25" s="14" t="str">
        <f t="shared" si="4"/>
        <v>sara</v>
      </c>
      <c r="P25" s="14" t="str">
        <f t="shared" si="5"/>
        <v>van</v>
      </c>
      <c r="Q25" s="14" t="str">
        <f t="shared" si="6"/>
        <v>bosto</v>
      </c>
      <c r="R25" s="14" t="str">
        <f t="shared" si="7"/>
        <v>hen</v>
      </c>
      <c r="S25" s="14" t="str">
        <f t="shared" si="8"/>
        <v>n</v>
      </c>
      <c r="T25" s="14" t="str">
        <f t="shared" si="9"/>
        <v>ston</v>
      </c>
      <c r="U25" s="14" t="str">
        <f t="shared" si="10"/>
        <v xml:space="preserve"> ch</v>
      </c>
      <c r="V25" s="14"/>
      <c r="W25" s="14"/>
    </row>
    <row r="26" spans="1:23" s="6" customFormat="1" ht="15.6" x14ac:dyDescent="0.3">
      <c r="A26" s="1">
        <v>100007</v>
      </c>
      <c r="B26" s="1" t="s">
        <v>23</v>
      </c>
      <c r="C26" s="1" t="s">
        <v>24</v>
      </c>
      <c r="D26" s="1">
        <v>25</v>
      </c>
      <c r="E26" s="1" t="s">
        <v>9</v>
      </c>
      <c r="F26" s="1" t="s">
        <v>27</v>
      </c>
      <c r="G26" s="5" t="s">
        <v>18</v>
      </c>
      <c r="H26" s="5">
        <v>1250</v>
      </c>
      <c r="I26" s="14">
        <f t="shared" si="1"/>
        <v>8</v>
      </c>
      <c r="J26" s="14">
        <f t="shared" si="2"/>
        <v>8</v>
      </c>
      <c r="K26" s="14">
        <f t="shared" si="3"/>
        <v>2</v>
      </c>
      <c r="L26" s="14"/>
      <c r="M26" s="14"/>
      <c r="N26" s="14"/>
      <c r="O26" s="14" t="str">
        <f t="shared" si="4"/>
        <v>john</v>
      </c>
      <c r="P26" s="14" t="str">
        <f t="shared" si="5"/>
        <v>tru</v>
      </c>
      <c r="Q26" s="14" t="str">
        <f t="shared" si="6"/>
        <v>new Y</v>
      </c>
      <c r="R26" s="14" t="str">
        <f t="shared" si="7"/>
        <v>may</v>
      </c>
      <c r="S26" s="14" t="str">
        <f t="shared" si="8"/>
        <v>1</v>
      </c>
      <c r="T26" s="14" t="str">
        <f t="shared" si="9"/>
        <v>York</v>
      </c>
      <c r="U26" s="14" t="str">
        <f t="shared" si="10"/>
        <v>may</v>
      </c>
      <c r="V26" s="14"/>
      <c r="W26" s="14"/>
    </row>
    <row r="27" spans="1:23" s="6" customFormat="1" ht="15.6" x14ac:dyDescent="0.3">
      <c r="A27" s="1">
        <v>100008</v>
      </c>
      <c r="B27" s="1" t="s">
        <v>26</v>
      </c>
      <c r="C27" s="1" t="s">
        <v>6</v>
      </c>
      <c r="D27" s="1">
        <v>10</v>
      </c>
      <c r="E27" s="1" t="s">
        <v>10</v>
      </c>
      <c r="F27" s="1" t="s">
        <v>29</v>
      </c>
      <c r="G27" s="5" t="s">
        <v>19</v>
      </c>
      <c r="H27" s="5">
        <v>500</v>
      </c>
      <c r="I27" s="14">
        <f t="shared" si="1"/>
        <v>11</v>
      </c>
      <c r="J27" s="14">
        <f t="shared" si="2"/>
        <v>12</v>
      </c>
      <c r="K27" s="14">
        <f t="shared" si="3"/>
        <v>15</v>
      </c>
      <c r="L27" s="14"/>
      <c r="M27" s="14"/>
      <c r="N27" s="14"/>
      <c r="O27" s="14" t="str">
        <f t="shared" si="4"/>
        <v>pete</v>
      </c>
      <c r="P27" s="14" t="str">
        <f t="shared" si="5"/>
        <v>tru</v>
      </c>
      <c r="Q27" s="14" t="str">
        <f t="shared" si="6"/>
        <v>phila</v>
      </c>
      <c r="R27" s="14" t="str">
        <f t="shared" si="7"/>
        <v>ite</v>
      </c>
      <c r="S27" s="14" t="str">
        <f t="shared" si="8"/>
        <v>2</v>
      </c>
      <c r="T27" s="14" t="str">
        <f t="shared" si="9"/>
        <v>phia</v>
      </c>
      <c r="U27" s="14" t="str">
        <f t="shared" si="10"/>
        <v xml:space="preserve"> wh</v>
      </c>
      <c r="V27" s="14"/>
      <c r="W27" s="14"/>
    </row>
    <row r="28" spans="1:23" s="6" customFormat="1" ht="15.6" x14ac:dyDescent="0.3">
      <c r="A28" s="1">
        <v>100009</v>
      </c>
      <c r="B28" s="1" t="s">
        <v>28</v>
      </c>
      <c r="C28" s="1" t="s">
        <v>8</v>
      </c>
      <c r="D28" s="1">
        <v>18</v>
      </c>
      <c r="E28" s="1" t="s">
        <v>7</v>
      </c>
      <c r="F28" s="1" t="s">
        <v>31</v>
      </c>
      <c r="G28" s="5"/>
      <c r="H28" s="5">
        <v>1350</v>
      </c>
      <c r="I28" s="14">
        <f t="shared" si="1"/>
        <v>10</v>
      </c>
      <c r="J28" s="14">
        <f t="shared" si="2"/>
        <v>9</v>
      </c>
      <c r="K28" s="14">
        <f t="shared" si="3"/>
        <v>12</v>
      </c>
      <c r="L28" s="14"/>
      <c r="M28" s="14"/>
      <c r="N28" s="14"/>
      <c r="O28" s="14" t="str">
        <f t="shared" si="4"/>
        <v>carl</v>
      </c>
      <c r="P28" s="14" t="str">
        <f t="shared" si="5"/>
        <v>tru</v>
      </c>
      <c r="Q28" s="14" t="str">
        <f t="shared" si="6"/>
        <v>balti</v>
      </c>
      <c r="R28" s="14" t="str">
        <f t="shared" si="7"/>
        <v>wak</v>
      </c>
      <c r="S28" s="14" t="str">
        <f t="shared" si="8"/>
        <v>3</v>
      </c>
      <c r="T28" s="14" t="str">
        <f t="shared" si="9"/>
        <v>more</v>
      </c>
      <c r="U28" s="14" t="str">
        <f t="shared" si="10"/>
        <v>now</v>
      </c>
      <c r="V28" s="14"/>
      <c r="W28" s="14"/>
    </row>
    <row r="29" spans="1:23" s="6" customFormat="1" ht="15.6" x14ac:dyDescent="0.3">
      <c r="A29" s="1">
        <v>100010</v>
      </c>
      <c r="B29" s="1" t="s">
        <v>30</v>
      </c>
      <c r="C29" s="1" t="s">
        <v>11</v>
      </c>
      <c r="D29" s="1">
        <v>30</v>
      </c>
      <c r="E29" s="1" t="s">
        <v>5</v>
      </c>
      <c r="F29" s="1" t="s">
        <v>33</v>
      </c>
      <c r="G29" s="5" t="s">
        <v>17</v>
      </c>
      <c r="H29" s="5">
        <v>4500</v>
      </c>
      <c r="I29" s="14">
        <f t="shared" si="1"/>
        <v>13</v>
      </c>
      <c r="J29" s="14">
        <f t="shared" si="2"/>
        <v>10</v>
      </c>
      <c r="K29" s="14">
        <f t="shared" si="3"/>
        <v>9</v>
      </c>
      <c r="L29" s="14"/>
      <c r="M29" s="14"/>
      <c r="N29" s="14"/>
      <c r="O29" s="14" t="str">
        <f t="shared" si="4"/>
        <v>geor</v>
      </c>
      <c r="P29" s="14" t="str">
        <f t="shared" si="5"/>
        <v>tru</v>
      </c>
      <c r="Q29" s="14" t="str">
        <f t="shared" si="6"/>
        <v>pitts</v>
      </c>
      <c r="R29" s="14" t="str">
        <f t="shared" si="7"/>
        <v>say</v>
      </c>
      <c r="S29" s="14" t="str">
        <f t="shared" si="8"/>
        <v>4</v>
      </c>
      <c r="T29" s="14" t="str">
        <f t="shared" si="9"/>
        <v>urgh</v>
      </c>
      <c r="U29" s="14" t="str">
        <f t="shared" si="10"/>
        <v>e r</v>
      </c>
      <c r="V29" s="14"/>
      <c r="W29" s="14"/>
    </row>
    <row r="30" spans="1:23" s="6" customFormat="1" ht="15.6" x14ac:dyDescent="0.3">
      <c r="A30" s="1">
        <v>100011</v>
      </c>
      <c r="B30" s="1" t="s">
        <v>32</v>
      </c>
      <c r="C30" s="1" t="s">
        <v>20</v>
      </c>
      <c r="D30" s="1">
        <v>10</v>
      </c>
      <c r="E30" s="1" t="s">
        <v>12</v>
      </c>
      <c r="F30" s="1" t="s">
        <v>25</v>
      </c>
      <c r="G30" s="5" t="s">
        <v>17</v>
      </c>
      <c r="H30" s="5">
        <v>1500</v>
      </c>
      <c r="I30" s="14">
        <f t="shared" si="1"/>
        <v>11</v>
      </c>
      <c r="J30" s="14">
        <f t="shared" si="2"/>
        <v>6</v>
      </c>
      <c r="K30" s="14">
        <f t="shared" si="3"/>
        <v>6</v>
      </c>
      <c r="L30" s="14"/>
      <c r="M30" s="14"/>
      <c r="N30" s="14"/>
      <c r="O30" s="14" t="str">
        <f t="shared" si="4"/>
        <v>mert</v>
      </c>
      <c r="P30" s="14" t="str">
        <f t="shared" si="5"/>
        <v>air</v>
      </c>
      <c r="Q30" s="14" t="str">
        <f t="shared" si="6"/>
        <v>bosto</v>
      </c>
      <c r="R30" s="14" t="str">
        <f t="shared" si="7"/>
        <v>vel</v>
      </c>
      <c r="S30" s="14" t="str">
        <f t="shared" si="8"/>
        <v>e</v>
      </c>
      <c r="T30" s="14" t="str">
        <f t="shared" si="9"/>
        <v>ston</v>
      </c>
      <c r="U30" s="14" t="str">
        <f t="shared" si="10"/>
        <v xml:space="preserve"> pa</v>
      </c>
      <c r="V30" s="14"/>
      <c r="W30" s="14"/>
    </row>
    <row r="31" spans="1:23" s="6" customFormat="1" ht="15.6" x14ac:dyDescent="0.3">
      <c r="A31" s="1">
        <v>100012</v>
      </c>
      <c r="B31" s="1" t="s">
        <v>34</v>
      </c>
      <c r="C31" s="1" t="s">
        <v>21</v>
      </c>
      <c r="D31" s="1">
        <v>18</v>
      </c>
      <c r="E31" s="1" t="s">
        <v>22</v>
      </c>
      <c r="F31" s="1" t="s">
        <v>27</v>
      </c>
      <c r="G31" s="5" t="s">
        <v>18</v>
      </c>
      <c r="H31" s="5">
        <v>2700</v>
      </c>
      <c r="I31" s="14">
        <f t="shared" si="1"/>
        <v>10</v>
      </c>
      <c r="J31" s="14">
        <f t="shared" si="2"/>
        <v>8</v>
      </c>
      <c r="K31" s="14">
        <f t="shared" si="3"/>
        <v>7</v>
      </c>
      <c r="L31" s="14"/>
      <c r="M31" s="14"/>
      <c r="N31" s="14"/>
      <c r="O31" s="14" t="str">
        <f t="shared" si="4"/>
        <v>sara</v>
      </c>
      <c r="P31" s="14" t="str">
        <f t="shared" si="5"/>
        <v>van</v>
      </c>
      <c r="Q31" s="14" t="str">
        <f t="shared" si="6"/>
        <v>new Y</v>
      </c>
      <c r="R31" s="14" t="str">
        <f t="shared" si="7"/>
        <v>hen</v>
      </c>
      <c r="S31" s="14" t="str">
        <f t="shared" si="8"/>
        <v>n</v>
      </c>
      <c r="T31" s="14" t="str">
        <f t="shared" si="9"/>
        <v>York</v>
      </c>
      <c r="U31" s="14" t="str">
        <f t="shared" si="10"/>
        <v xml:space="preserve"> ch</v>
      </c>
      <c r="V31" s="14"/>
      <c r="W31" s="14"/>
    </row>
    <row r="32" spans="1:23" s="6" customFormat="1" ht="15.6" x14ac:dyDescent="0.3">
      <c r="A32" s="1">
        <v>100013</v>
      </c>
      <c r="B32" s="1" t="s">
        <v>23</v>
      </c>
      <c r="C32" s="1" t="s">
        <v>24</v>
      </c>
      <c r="D32" s="1">
        <v>25</v>
      </c>
      <c r="E32" s="2" t="s">
        <v>9</v>
      </c>
      <c r="F32" s="1" t="s">
        <v>29</v>
      </c>
      <c r="G32" s="5" t="s">
        <v>19</v>
      </c>
      <c r="H32" s="5">
        <v>1875</v>
      </c>
      <c r="I32" s="14">
        <f t="shared" si="1"/>
        <v>8</v>
      </c>
      <c r="J32" s="14">
        <f t="shared" si="2"/>
        <v>12</v>
      </c>
      <c r="K32" s="14">
        <f t="shared" si="3"/>
        <v>2</v>
      </c>
      <c r="L32" s="14"/>
      <c r="M32" s="14"/>
      <c r="N32" s="14"/>
      <c r="O32" s="14" t="str">
        <f t="shared" si="4"/>
        <v>john</v>
      </c>
      <c r="P32" s="14" t="str">
        <f t="shared" si="5"/>
        <v>tru</v>
      </c>
      <c r="Q32" s="14" t="str">
        <f t="shared" si="6"/>
        <v>phila</v>
      </c>
      <c r="R32" s="14" t="str">
        <f t="shared" si="7"/>
        <v>may</v>
      </c>
      <c r="S32" s="14" t="str">
        <f t="shared" si="8"/>
        <v>1</v>
      </c>
      <c r="T32" s="14" t="str">
        <f t="shared" si="9"/>
        <v>phia</v>
      </c>
      <c r="U32" s="14" t="str">
        <f t="shared" si="10"/>
        <v>may</v>
      </c>
      <c r="V32" s="14"/>
      <c r="W32" s="14"/>
    </row>
    <row r="33" spans="1:23" s="6" customFormat="1" ht="15.6" x14ac:dyDescent="0.3">
      <c r="A33" s="1">
        <v>100014</v>
      </c>
      <c r="B33" s="1" t="s">
        <v>26</v>
      </c>
      <c r="C33" s="1" t="s">
        <v>6</v>
      </c>
      <c r="D33" s="1">
        <v>28</v>
      </c>
      <c r="E33" s="1" t="s">
        <v>10</v>
      </c>
      <c r="F33" s="1" t="s">
        <v>31</v>
      </c>
      <c r="G33" s="5"/>
      <c r="H33" s="5">
        <v>4200</v>
      </c>
      <c r="I33" s="14">
        <f t="shared" si="1"/>
        <v>11</v>
      </c>
      <c r="J33" s="14">
        <f t="shared" si="2"/>
        <v>9</v>
      </c>
      <c r="K33" s="14">
        <f t="shared" si="3"/>
        <v>15</v>
      </c>
      <c r="L33" s="14"/>
      <c r="M33" s="14"/>
      <c r="N33" s="14"/>
      <c r="O33" s="14" t="str">
        <f t="shared" si="4"/>
        <v>pete</v>
      </c>
      <c r="P33" s="14" t="str">
        <f t="shared" si="5"/>
        <v>tru</v>
      </c>
      <c r="Q33" s="14" t="str">
        <f t="shared" si="6"/>
        <v>balti</v>
      </c>
      <c r="R33" s="14" t="str">
        <f t="shared" si="7"/>
        <v>ite</v>
      </c>
      <c r="S33" s="14" t="str">
        <f t="shared" si="8"/>
        <v>2</v>
      </c>
      <c r="T33" s="14" t="str">
        <f t="shared" si="9"/>
        <v>more</v>
      </c>
      <c r="U33" s="14" t="str">
        <f t="shared" si="10"/>
        <v xml:space="preserve"> wh</v>
      </c>
      <c r="V33" s="14"/>
      <c r="W33" s="14"/>
    </row>
    <row r="34" spans="1:23" s="6" customFormat="1" ht="15.6" x14ac:dyDescent="0.3">
      <c r="A34" s="1">
        <v>100015</v>
      </c>
      <c r="B34" s="1" t="s">
        <v>28</v>
      </c>
      <c r="C34" s="1" t="s">
        <v>8</v>
      </c>
      <c r="D34" s="1">
        <v>20</v>
      </c>
      <c r="E34" s="1" t="s">
        <v>7</v>
      </c>
      <c r="F34" s="1" t="s">
        <v>33</v>
      </c>
      <c r="G34" s="5" t="s">
        <v>17</v>
      </c>
      <c r="H34" s="5">
        <v>1000</v>
      </c>
      <c r="I34" s="14">
        <f t="shared" si="1"/>
        <v>10</v>
      </c>
      <c r="J34" s="14">
        <f t="shared" si="2"/>
        <v>10</v>
      </c>
      <c r="K34" s="14">
        <f t="shared" si="3"/>
        <v>12</v>
      </c>
      <c r="L34" s="14"/>
      <c r="M34" s="14"/>
      <c r="N34" s="14"/>
      <c r="O34" s="14" t="str">
        <f t="shared" si="4"/>
        <v>carl</v>
      </c>
      <c r="P34" s="14" t="str">
        <f t="shared" si="5"/>
        <v>tru</v>
      </c>
      <c r="Q34" s="14" t="str">
        <f t="shared" si="6"/>
        <v>pitts</v>
      </c>
      <c r="R34" s="14" t="str">
        <f t="shared" si="7"/>
        <v>wak</v>
      </c>
      <c r="S34" s="14" t="str">
        <f t="shared" si="8"/>
        <v>3</v>
      </c>
      <c r="T34" s="14" t="str">
        <f t="shared" si="9"/>
        <v>urgh</v>
      </c>
      <c r="U34" s="14" t="str">
        <f t="shared" si="10"/>
        <v>now</v>
      </c>
      <c r="V34" s="14"/>
      <c r="W34" s="14"/>
    </row>
    <row r="35" spans="1:23" s="6" customFormat="1" ht="15.6" x14ac:dyDescent="0.3">
      <c r="A35" s="1">
        <v>100016</v>
      </c>
      <c r="B35" s="1" t="s">
        <v>30</v>
      </c>
      <c r="C35" s="1" t="s">
        <v>11</v>
      </c>
      <c r="D35" s="1">
        <v>15</v>
      </c>
      <c r="E35" s="1" t="s">
        <v>5</v>
      </c>
      <c r="F35" s="1" t="s">
        <v>25</v>
      </c>
      <c r="G35" s="5" t="s">
        <v>17</v>
      </c>
      <c r="H35" s="5">
        <v>1875</v>
      </c>
      <c r="I35" s="14">
        <f t="shared" si="1"/>
        <v>13</v>
      </c>
      <c r="J35" s="14">
        <f t="shared" si="2"/>
        <v>6</v>
      </c>
      <c r="K35" s="14">
        <f t="shared" si="3"/>
        <v>9</v>
      </c>
      <c r="L35" s="14"/>
      <c r="M35" s="14"/>
      <c r="N35" s="14"/>
      <c r="O35" s="14" t="str">
        <f t="shared" si="4"/>
        <v>geor</v>
      </c>
      <c r="P35" s="14" t="str">
        <f t="shared" si="5"/>
        <v>tru</v>
      </c>
      <c r="Q35" s="14" t="str">
        <f t="shared" si="6"/>
        <v>bosto</v>
      </c>
      <c r="R35" s="14" t="str">
        <f t="shared" si="7"/>
        <v>say</v>
      </c>
      <c r="S35" s="14" t="str">
        <f t="shared" si="8"/>
        <v>4</v>
      </c>
      <c r="T35" s="14" t="str">
        <f t="shared" si="9"/>
        <v>ston</v>
      </c>
      <c r="U35" s="14" t="str">
        <f t="shared" si="10"/>
        <v>e r</v>
      </c>
      <c r="V35" s="14"/>
      <c r="W35" s="14"/>
    </row>
    <row r="36" spans="1:23" s="6" customFormat="1" ht="15.6" x14ac:dyDescent="0.3">
      <c r="A36" s="1">
        <v>100017</v>
      </c>
      <c r="B36" s="1" t="s">
        <v>32</v>
      </c>
      <c r="C36" s="1" t="s">
        <v>20</v>
      </c>
      <c r="D36" s="1">
        <v>22</v>
      </c>
      <c r="E36" s="1" t="s">
        <v>12</v>
      </c>
      <c r="F36" s="1" t="s">
        <v>27</v>
      </c>
      <c r="G36" s="5" t="s">
        <v>18</v>
      </c>
      <c r="H36" s="5">
        <v>2200</v>
      </c>
      <c r="I36" s="14">
        <f t="shared" si="1"/>
        <v>11</v>
      </c>
      <c r="J36" s="14">
        <f t="shared" si="2"/>
        <v>8</v>
      </c>
      <c r="K36" s="14">
        <f t="shared" si="3"/>
        <v>6</v>
      </c>
      <c r="L36" s="14"/>
      <c r="M36" s="14"/>
      <c r="N36" s="14"/>
      <c r="O36" s="14" t="str">
        <f t="shared" si="4"/>
        <v>mert</v>
      </c>
      <c r="P36" s="14" t="str">
        <f t="shared" si="5"/>
        <v>air</v>
      </c>
      <c r="Q36" s="14" t="str">
        <f t="shared" si="6"/>
        <v>new Y</v>
      </c>
      <c r="R36" s="14" t="str">
        <f t="shared" si="7"/>
        <v>vel</v>
      </c>
      <c r="S36" s="14" t="str">
        <f t="shared" si="8"/>
        <v>e</v>
      </c>
      <c r="T36" s="14" t="str">
        <f t="shared" si="9"/>
        <v>York</v>
      </c>
      <c r="U36" s="14" t="str">
        <f t="shared" si="10"/>
        <v xml:space="preserve"> pa</v>
      </c>
      <c r="V36" s="14"/>
      <c r="W36" s="14"/>
    </row>
    <row r="37" spans="1:23" s="6" customFormat="1" ht="15.6" x14ac:dyDescent="0.3">
      <c r="A37" s="1">
        <v>100018</v>
      </c>
      <c r="B37" s="1" t="s">
        <v>34</v>
      </c>
      <c r="C37" s="1" t="s">
        <v>21</v>
      </c>
      <c r="D37" s="1">
        <v>15</v>
      </c>
      <c r="E37" s="1" t="s">
        <v>22</v>
      </c>
      <c r="F37" s="1" t="s">
        <v>29</v>
      </c>
      <c r="G37" s="5" t="s">
        <v>19</v>
      </c>
      <c r="H37" s="5">
        <v>1125</v>
      </c>
      <c r="I37" s="14">
        <f t="shared" si="1"/>
        <v>10</v>
      </c>
      <c r="J37" s="14">
        <f t="shared" si="2"/>
        <v>12</v>
      </c>
      <c r="K37" s="14">
        <f t="shared" si="3"/>
        <v>7</v>
      </c>
      <c r="L37" s="14"/>
      <c r="M37" s="14"/>
      <c r="N37" s="14"/>
      <c r="O37" s="14" t="str">
        <f t="shared" si="4"/>
        <v>sara</v>
      </c>
      <c r="P37" s="14" t="str">
        <f t="shared" si="5"/>
        <v>van</v>
      </c>
      <c r="Q37" s="14" t="str">
        <f t="shared" si="6"/>
        <v>phila</v>
      </c>
      <c r="R37" s="14" t="str">
        <f t="shared" si="7"/>
        <v>hen</v>
      </c>
      <c r="S37" s="14" t="str">
        <f t="shared" si="8"/>
        <v>n</v>
      </c>
      <c r="T37" s="14" t="str">
        <f t="shared" si="9"/>
        <v>phia</v>
      </c>
      <c r="U37" s="14" t="str">
        <f t="shared" si="10"/>
        <v xml:space="preserve"> ch</v>
      </c>
      <c r="V37" s="14"/>
      <c r="W37" s="14"/>
    </row>
    <row r="38" spans="1:23" s="6" customFormat="1" ht="15.6" x14ac:dyDescent="0.3">
      <c r="A38" s="1">
        <v>100019</v>
      </c>
      <c r="B38" s="1" t="s">
        <v>23</v>
      </c>
      <c r="C38" s="1" t="s">
        <v>24</v>
      </c>
      <c r="D38" s="1">
        <v>22</v>
      </c>
      <c r="E38" s="1" t="s">
        <v>9</v>
      </c>
      <c r="F38" s="1" t="s">
        <v>31</v>
      </c>
      <c r="G38" s="5"/>
      <c r="H38" s="5">
        <v>1100</v>
      </c>
      <c r="I38" s="14">
        <f t="shared" si="1"/>
        <v>8</v>
      </c>
      <c r="J38" s="14">
        <f t="shared" si="2"/>
        <v>9</v>
      </c>
      <c r="K38" s="14">
        <f t="shared" si="3"/>
        <v>2</v>
      </c>
      <c r="L38" s="14"/>
      <c r="M38" s="14"/>
      <c r="N38" s="14"/>
      <c r="O38" s="14" t="str">
        <f t="shared" si="4"/>
        <v>john</v>
      </c>
      <c r="P38" s="14" t="str">
        <f t="shared" si="5"/>
        <v>tru</v>
      </c>
      <c r="Q38" s="14" t="str">
        <f t="shared" si="6"/>
        <v>balti</v>
      </c>
      <c r="R38" s="14" t="str">
        <f t="shared" si="7"/>
        <v>may</v>
      </c>
      <c r="S38" s="14" t="str">
        <f t="shared" si="8"/>
        <v>1</v>
      </c>
      <c r="T38" s="14" t="str">
        <f t="shared" si="9"/>
        <v>more</v>
      </c>
      <c r="U38" s="14" t="str">
        <f t="shared" si="10"/>
        <v>may</v>
      </c>
      <c r="V38" s="14"/>
      <c r="W38" s="14"/>
    </row>
    <row r="39" spans="1:23" s="6" customFormat="1" ht="15.6" x14ac:dyDescent="0.3">
      <c r="A39" s="1">
        <v>100020</v>
      </c>
      <c r="B39" s="1" t="s">
        <v>26</v>
      </c>
      <c r="C39" s="1" t="s">
        <v>6</v>
      </c>
      <c r="D39" s="1">
        <v>12</v>
      </c>
      <c r="E39" s="1" t="s">
        <v>10</v>
      </c>
      <c r="F39" s="1" t="s">
        <v>33</v>
      </c>
      <c r="G39" s="5" t="s">
        <v>17</v>
      </c>
      <c r="H39" s="5">
        <v>1500</v>
      </c>
      <c r="I39" s="14">
        <f t="shared" si="1"/>
        <v>11</v>
      </c>
      <c r="J39" s="14">
        <f t="shared" si="2"/>
        <v>10</v>
      </c>
      <c r="K39" s="14">
        <f t="shared" si="3"/>
        <v>15</v>
      </c>
      <c r="L39" s="14"/>
      <c r="M39" s="14"/>
      <c r="N39" s="14"/>
      <c r="O39" s="14" t="str">
        <f t="shared" si="4"/>
        <v>pete</v>
      </c>
      <c r="P39" s="14" t="str">
        <f t="shared" si="5"/>
        <v>tru</v>
      </c>
      <c r="Q39" s="14" t="str">
        <f t="shared" si="6"/>
        <v>pitts</v>
      </c>
      <c r="R39" s="14" t="str">
        <f t="shared" si="7"/>
        <v>ite</v>
      </c>
      <c r="S39" s="14" t="str">
        <f t="shared" si="8"/>
        <v>2</v>
      </c>
      <c r="T39" s="14" t="str">
        <f t="shared" si="9"/>
        <v>urgh</v>
      </c>
      <c r="U39" s="14" t="str">
        <f t="shared" si="10"/>
        <v xml:space="preserve"> wh</v>
      </c>
      <c r="V39" s="14"/>
      <c r="W39" s="14"/>
    </row>
    <row r="40" spans="1:23" s="6" customFormat="1" ht="15.6" x14ac:dyDescent="0.3">
      <c r="A40" s="1">
        <v>100021</v>
      </c>
      <c r="B40" s="1" t="s">
        <v>28</v>
      </c>
      <c r="C40" s="1" t="s">
        <v>8</v>
      </c>
      <c r="D40" s="1">
        <v>12</v>
      </c>
      <c r="E40" s="1" t="s">
        <v>7</v>
      </c>
      <c r="F40" s="1" t="s">
        <v>25</v>
      </c>
      <c r="G40" s="5" t="s">
        <v>17</v>
      </c>
      <c r="H40" s="5">
        <v>1200</v>
      </c>
      <c r="I40" s="14">
        <f t="shared" si="1"/>
        <v>10</v>
      </c>
      <c r="J40" s="14">
        <f t="shared" si="2"/>
        <v>6</v>
      </c>
      <c r="K40" s="14">
        <f t="shared" si="3"/>
        <v>12</v>
      </c>
      <c r="L40" s="14"/>
      <c r="M40" s="14"/>
      <c r="N40" s="14"/>
      <c r="O40" s="14" t="str">
        <f t="shared" si="4"/>
        <v>carl</v>
      </c>
      <c r="P40" s="14" t="str">
        <f t="shared" si="5"/>
        <v>tru</v>
      </c>
      <c r="Q40" s="14" t="str">
        <f t="shared" si="6"/>
        <v>bosto</v>
      </c>
      <c r="R40" s="14" t="str">
        <f t="shared" si="7"/>
        <v>wak</v>
      </c>
      <c r="S40" s="14" t="str">
        <f t="shared" si="8"/>
        <v>3</v>
      </c>
      <c r="T40" s="14" t="str">
        <f t="shared" si="9"/>
        <v>ston</v>
      </c>
      <c r="U40" s="14" t="str">
        <f t="shared" si="10"/>
        <v>now</v>
      </c>
      <c r="V40" s="14"/>
      <c r="W40" s="14"/>
    </row>
    <row r="41" spans="1:23" s="6" customFormat="1" ht="15.6" x14ac:dyDescent="0.3">
      <c r="A41" s="1">
        <v>100022</v>
      </c>
      <c r="B41" s="1" t="s">
        <v>30</v>
      </c>
      <c r="C41" s="1" t="s">
        <v>11</v>
      </c>
      <c r="D41" s="1">
        <v>22</v>
      </c>
      <c r="E41" s="1" t="s">
        <v>5</v>
      </c>
      <c r="F41" s="1" t="s">
        <v>27</v>
      </c>
      <c r="G41" s="5" t="s">
        <v>18</v>
      </c>
      <c r="H41" s="5">
        <v>3300</v>
      </c>
      <c r="I41" s="14">
        <f t="shared" si="1"/>
        <v>13</v>
      </c>
      <c r="J41" s="14">
        <f t="shared" si="2"/>
        <v>8</v>
      </c>
      <c r="K41" s="14">
        <f t="shared" si="3"/>
        <v>9</v>
      </c>
      <c r="L41" s="14"/>
      <c r="M41" s="14"/>
      <c r="N41" s="14"/>
      <c r="O41" s="14" t="str">
        <f t="shared" si="4"/>
        <v>geor</v>
      </c>
      <c r="P41" s="14" t="str">
        <f t="shared" si="5"/>
        <v>tru</v>
      </c>
      <c r="Q41" s="14" t="str">
        <f t="shared" si="6"/>
        <v>new Y</v>
      </c>
      <c r="R41" s="14" t="str">
        <f t="shared" si="7"/>
        <v>say</v>
      </c>
      <c r="S41" s="14" t="str">
        <f t="shared" si="8"/>
        <v>4</v>
      </c>
      <c r="T41" s="14" t="str">
        <f t="shared" si="9"/>
        <v>York</v>
      </c>
      <c r="U41" s="14" t="str">
        <f t="shared" si="10"/>
        <v>e r</v>
      </c>
      <c r="V41" s="14"/>
      <c r="W41" s="14"/>
    </row>
    <row r="42" spans="1:23" s="6" customFormat="1" ht="15.6" x14ac:dyDescent="0.3">
      <c r="A42" s="1">
        <v>100023</v>
      </c>
      <c r="B42" s="1" t="s">
        <v>32</v>
      </c>
      <c r="C42" s="1" t="s">
        <v>20</v>
      </c>
      <c r="D42" s="1">
        <v>20</v>
      </c>
      <c r="E42" s="1" t="s">
        <v>12</v>
      </c>
      <c r="F42" s="1" t="s">
        <v>29</v>
      </c>
      <c r="G42" s="5" t="s">
        <v>19</v>
      </c>
      <c r="H42" s="5">
        <v>1000</v>
      </c>
      <c r="I42" s="14">
        <f t="shared" si="1"/>
        <v>11</v>
      </c>
      <c r="J42" s="14">
        <f t="shared" si="2"/>
        <v>12</v>
      </c>
      <c r="K42" s="14">
        <f t="shared" si="3"/>
        <v>6</v>
      </c>
      <c r="L42" s="14"/>
      <c r="M42" s="14"/>
      <c r="N42" s="14"/>
      <c r="O42" s="14" t="str">
        <f t="shared" si="4"/>
        <v>mert</v>
      </c>
      <c r="P42" s="14" t="str">
        <f t="shared" si="5"/>
        <v>air</v>
      </c>
      <c r="Q42" s="14" t="str">
        <f t="shared" si="6"/>
        <v>phila</v>
      </c>
      <c r="R42" s="14" t="str">
        <f t="shared" si="7"/>
        <v>vel</v>
      </c>
      <c r="S42" s="14" t="str">
        <f t="shared" si="8"/>
        <v>e</v>
      </c>
      <c r="T42" s="14" t="str">
        <f t="shared" si="9"/>
        <v>phia</v>
      </c>
      <c r="U42" s="14" t="str">
        <f t="shared" si="10"/>
        <v xml:space="preserve"> pa</v>
      </c>
      <c r="V42" s="14"/>
      <c r="W42" s="14"/>
    </row>
    <row r="43" spans="1:23" s="6" customFormat="1" ht="15.6" x14ac:dyDescent="0.3">
      <c r="A43" s="1">
        <v>100024</v>
      </c>
      <c r="B43" s="1" t="s">
        <v>34</v>
      </c>
      <c r="C43" s="1" t="s">
        <v>21</v>
      </c>
      <c r="D43" s="1">
        <v>40</v>
      </c>
      <c r="E43" s="1" t="s">
        <v>22</v>
      </c>
      <c r="F43" s="1" t="s">
        <v>31</v>
      </c>
      <c r="G43" s="5"/>
      <c r="H43" s="5">
        <v>5000</v>
      </c>
      <c r="I43" s="14">
        <f t="shared" si="1"/>
        <v>10</v>
      </c>
      <c r="J43" s="14">
        <f t="shared" si="2"/>
        <v>9</v>
      </c>
      <c r="K43" s="14">
        <f t="shared" si="3"/>
        <v>7</v>
      </c>
      <c r="L43" s="14"/>
      <c r="M43" s="14"/>
      <c r="N43" s="14"/>
      <c r="O43" s="14" t="str">
        <f t="shared" si="4"/>
        <v>sara</v>
      </c>
      <c r="P43" s="14" t="str">
        <f t="shared" si="5"/>
        <v>van</v>
      </c>
      <c r="Q43" s="14" t="str">
        <f t="shared" si="6"/>
        <v>balti</v>
      </c>
      <c r="R43" s="14" t="str">
        <f t="shared" si="7"/>
        <v>hen</v>
      </c>
      <c r="S43" s="14" t="str">
        <f t="shared" si="8"/>
        <v>n</v>
      </c>
      <c r="T43" s="14" t="str">
        <f t="shared" si="9"/>
        <v>more</v>
      </c>
      <c r="U43" s="14" t="str">
        <f t="shared" si="10"/>
        <v xml:space="preserve"> ch</v>
      </c>
      <c r="V43" s="14"/>
      <c r="W43" s="14"/>
    </row>
    <row r="44" spans="1:23" ht="15.6" x14ac:dyDescent="0.3">
      <c r="A44" s="1">
        <v>100025</v>
      </c>
      <c r="B44" s="1" t="s">
        <v>23</v>
      </c>
      <c r="C44" s="1" t="s">
        <v>24</v>
      </c>
      <c r="D44" s="1">
        <v>30</v>
      </c>
      <c r="E44" s="1" t="s">
        <v>9</v>
      </c>
      <c r="F44" s="1" t="s">
        <v>33</v>
      </c>
      <c r="G44" s="1" t="s">
        <v>17</v>
      </c>
      <c r="H44" s="1">
        <v>1500</v>
      </c>
      <c r="I44" s="14">
        <f t="shared" si="1"/>
        <v>8</v>
      </c>
      <c r="J44" s="14">
        <f t="shared" si="2"/>
        <v>10</v>
      </c>
      <c r="K44" s="14">
        <f t="shared" si="3"/>
        <v>2</v>
      </c>
      <c r="L44" s="14"/>
      <c r="M44" s="14"/>
      <c r="N44" s="14"/>
      <c r="O44" s="14" t="str">
        <f t="shared" si="4"/>
        <v>john</v>
      </c>
      <c r="P44" s="14" t="str">
        <f t="shared" si="5"/>
        <v>tru</v>
      </c>
      <c r="Q44" s="14" t="str">
        <f t="shared" si="6"/>
        <v>pitts</v>
      </c>
      <c r="R44" s="14" t="str">
        <f t="shared" si="7"/>
        <v>may</v>
      </c>
      <c r="S44" s="14" t="str">
        <f t="shared" si="8"/>
        <v>1</v>
      </c>
      <c r="T44" s="14" t="str">
        <f t="shared" si="9"/>
        <v>urgh</v>
      </c>
      <c r="U44" s="14" t="str">
        <f t="shared" si="10"/>
        <v>may</v>
      </c>
      <c r="V44" s="14"/>
      <c r="W44" s="14"/>
    </row>
    <row r="45" spans="1:23" ht="15.6" x14ac:dyDescent="0.3">
      <c r="A45" s="1">
        <v>100026</v>
      </c>
      <c r="B45" s="1" t="s">
        <v>26</v>
      </c>
      <c r="C45" s="1" t="s">
        <v>6</v>
      </c>
      <c r="D45" s="1">
        <v>25</v>
      </c>
      <c r="E45" s="1" t="s">
        <v>10</v>
      </c>
      <c r="F45" s="1" t="s">
        <v>25</v>
      </c>
      <c r="G45" s="1" t="s">
        <v>17</v>
      </c>
      <c r="H45" s="1">
        <v>1250</v>
      </c>
      <c r="I45" s="14">
        <f t="shared" si="1"/>
        <v>11</v>
      </c>
      <c r="J45" s="14">
        <f t="shared" si="2"/>
        <v>6</v>
      </c>
      <c r="K45" s="14">
        <f t="shared" si="3"/>
        <v>15</v>
      </c>
      <c r="L45" s="14"/>
      <c r="M45" s="14"/>
      <c r="N45" s="14"/>
      <c r="O45" s="14" t="str">
        <f t="shared" si="4"/>
        <v>pete</v>
      </c>
      <c r="P45" s="14" t="str">
        <f t="shared" si="5"/>
        <v>tru</v>
      </c>
      <c r="Q45" s="14" t="str">
        <f t="shared" si="6"/>
        <v>bosto</v>
      </c>
      <c r="R45" s="14" t="str">
        <f t="shared" si="7"/>
        <v>ite</v>
      </c>
      <c r="S45" s="14" t="str">
        <f t="shared" si="8"/>
        <v>2</v>
      </c>
      <c r="T45" s="14" t="str">
        <f t="shared" si="9"/>
        <v>ston</v>
      </c>
      <c r="U45" s="14" t="str">
        <f t="shared" si="10"/>
        <v xml:space="preserve"> wh</v>
      </c>
      <c r="V45" s="14"/>
      <c r="W45" s="14"/>
    </row>
    <row r="46" spans="1:23" ht="15.6" x14ac:dyDescent="0.3">
      <c r="A46" s="1">
        <v>100027</v>
      </c>
      <c r="B46" s="1" t="s">
        <v>28</v>
      </c>
      <c r="C46" s="1" t="s">
        <v>8</v>
      </c>
      <c r="D46" s="1">
        <v>30</v>
      </c>
      <c r="E46" s="1" t="s">
        <v>7</v>
      </c>
      <c r="F46" s="1" t="s">
        <v>27</v>
      </c>
      <c r="G46" s="1" t="s">
        <v>18</v>
      </c>
      <c r="H46" s="1">
        <v>3000</v>
      </c>
      <c r="I46" s="14">
        <f t="shared" si="1"/>
        <v>10</v>
      </c>
      <c r="J46" s="14">
        <f t="shared" si="2"/>
        <v>8</v>
      </c>
      <c r="K46" s="14">
        <f t="shared" si="3"/>
        <v>12</v>
      </c>
      <c r="L46" s="14"/>
      <c r="M46" s="14"/>
      <c r="N46" s="14"/>
      <c r="O46" s="14" t="str">
        <f t="shared" si="4"/>
        <v>carl</v>
      </c>
      <c r="P46" s="14" t="str">
        <f t="shared" si="5"/>
        <v>tru</v>
      </c>
      <c r="Q46" s="14" t="str">
        <f t="shared" si="6"/>
        <v>new Y</v>
      </c>
      <c r="R46" s="14" t="str">
        <f t="shared" si="7"/>
        <v>wak</v>
      </c>
      <c r="S46" s="14" t="str">
        <f t="shared" si="8"/>
        <v>3</v>
      </c>
      <c r="T46" s="14" t="str">
        <f t="shared" si="9"/>
        <v>York</v>
      </c>
      <c r="U46" s="14" t="str">
        <f t="shared" si="10"/>
        <v>now</v>
      </c>
      <c r="V46" s="14"/>
      <c r="W46" s="14"/>
    </row>
    <row r="47" spans="1:23" ht="15.6" x14ac:dyDescent="0.3">
      <c r="A47" s="1">
        <v>100028</v>
      </c>
      <c r="B47" s="1" t="s">
        <v>30</v>
      </c>
      <c r="C47" s="1" t="s">
        <v>11</v>
      </c>
      <c r="D47" s="1">
        <v>35</v>
      </c>
      <c r="E47" s="1" t="s">
        <v>5</v>
      </c>
      <c r="F47" s="1" t="s">
        <v>29</v>
      </c>
      <c r="G47" s="1" t="s">
        <v>19</v>
      </c>
      <c r="H47" s="1">
        <v>5250</v>
      </c>
      <c r="I47" s="14">
        <f t="shared" si="1"/>
        <v>13</v>
      </c>
      <c r="J47" s="14">
        <f t="shared" si="2"/>
        <v>12</v>
      </c>
      <c r="K47" s="14">
        <f t="shared" si="3"/>
        <v>9</v>
      </c>
      <c r="L47" s="14"/>
      <c r="M47" s="14"/>
      <c r="N47" s="14"/>
      <c r="O47" s="14" t="str">
        <f t="shared" si="4"/>
        <v>geor</v>
      </c>
      <c r="P47" s="14" t="str">
        <f t="shared" si="5"/>
        <v>tru</v>
      </c>
      <c r="Q47" s="14" t="str">
        <f t="shared" si="6"/>
        <v>phila</v>
      </c>
      <c r="R47" s="14" t="str">
        <f t="shared" si="7"/>
        <v>say</v>
      </c>
      <c r="S47" s="14" t="str">
        <f t="shared" si="8"/>
        <v>4</v>
      </c>
      <c r="T47" s="14" t="str">
        <f t="shared" si="9"/>
        <v>phia</v>
      </c>
      <c r="U47" s="14" t="str">
        <f t="shared" si="10"/>
        <v>e r</v>
      </c>
      <c r="V47" s="14"/>
      <c r="W47" s="14"/>
    </row>
    <row r="48" spans="1:23" ht="15.6" x14ac:dyDescent="0.3">
      <c r="A48" s="1">
        <v>100029</v>
      </c>
      <c r="B48" s="1" t="s">
        <v>32</v>
      </c>
      <c r="C48" s="1" t="s">
        <v>20</v>
      </c>
      <c r="D48" s="1">
        <v>22</v>
      </c>
      <c r="E48" s="1" t="s">
        <v>12</v>
      </c>
      <c r="F48" s="1" t="s">
        <v>31</v>
      </c>
      <c r="G48" s="1"/>
      <c r="H48" s="1">
        <v>3300</v>
      </c>
      <c r="I48" s="14">
        <f t="shared" si="1"/>
        <v>11</v>
      </c>
      <c r="J48" s="14">
        <f t="shared" si="2"/>
        <v>9</v>
      </c>
      <c r="K48" s="14">
        <f t="shared" si="3"/>
        <v>6</v>
      </c>
      <c r="L48" s="14"/>
      <c r="M48" s="14"/>
      <c r="N48" s="14"/>
      <c r="O48" s="14" t="str">
        <f t="shared" si="4"/>
        <v>mert</v>
      </c>
      <c r="P48" s="14" t="str">
        <f t="shared" si="5"/>
        <v>air</v>
      </c>
      <c r="Q48" s="14" t="str">
        <f t="shared" si="6"/>
        <v>balti</v>
      </c>
      <c r="R48" s="14" t="str">
        <f t="shared" si="7"/>
        <v>vel</v>
      </c>
      <c r="S48" s="14" t="str">
        <f t="shared" si="8"/>
        <v>e</v>
      </c>
      <c r="T48" s="14" t="str">
        <f t="shared" si="9"/>
        <v>more</v>
      </c>
      <c r="U48" s="14" t="str">
        <f t="shared" si="10"/>
        <v xml:space="preserve"> pa</v>
      </c>
      <c r="V48" s="14"/>
      <c r="W48" s="14"/>
    </row>
    <row r="49" spans="1:23" ht="15.6" x14ac:dyDescent="0.3">
      <c r="A49" s="1">
        <v>100030</v>
      </c>
      <c r="B49" s="1" t="s">
        <v>34</v>
      </c>
      <c r="C49" s="1" t="s">
        <v>21</v>
      </c>
      <c r="D49" s="1">
        <v>18</v>
      </c>
      <c r="E49" s="1" t="s">
        <v>22</v>
      </c>
      <c r="F49" s="1" t="s">
        <v>33</v>
      </c>
      <c r="G49" s="1" t="s">
        <v>17</v>
      </c>
      <c r="H49" s="1">
        <v>900</v>
      </c>
      <c r="I49" s="14">
        <f t="shared" si="1"/>
        <v>10</v>
      </c>
      <c r="J49" s="14">
        <f t="shared" si="2"/>
        <v>10</v>
      </c>
      <c r="K49" s="14">
        <f t="shared" si="3"/>
        <v>7</v>
      </c>
      <c r="L49" s="14"/>
      <c r="M49" s="14"/>
      <c r="N49" s="14"/>
      <c r="O49" s="14" t="str">
        <f t="shared" si="4"/>
        <v>sara</v>
      </c>
      <c r="P49" s="14" t="str">
        <f t="shared" si="5"/>
        <v>van</v>
      </c>
      <c r="Q49" s="14" t="str">
        <f t="shared" si="6"/>
        <v>pitts</v>
      </c>
      <c r="R49" s="14" t="str">
        <f t="shared" si="7"/>
        <v>hen</v>
      </c>
      <c r="S49" s="14" t="str">
        <f t="shared" si="8"/>
        <v>n</v>
      </c>
      <c r="T49" s="14" t="str">
        <f t="shared" si="9"/>
        <v>urgh</v>
      </c>
      <c r="U49" s="14" t="str">
        <f t="shared" si="10"/>
        <v xml:space="preserve"> ch</v>
      </c>
      <c r="V49" s="14"/>
      <c r="W49" s="14"/>
    </row>
  </sheetData>
  <mergeCells count="16">
    <mergeCell ref="B6:H6"/>
    <mergeCell ref="A1:H1"/>
    <mergeCell ref="B2:H2"/>
    <mergeCell ref="B3:H3"/>
    <mergeCell ref="B4:H4"/>
    <mergeCell ref="B5:H5"/>
    <mergeCell ref="B13:H13"/>
    <mergeCell ref="B14:H14"/>
    <mergeCell ref="B15:H15"/>
    <mergeCell ref="B16:H16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AD2FE-D031-4FD1-9F6A-C0A7C43633DD}">
  <dimension ref="A1:X49"/>
  <sheetViews>
    <sheetView showGridLines="0" workbookViewId="0">
      <selection activeCell="A19" sqref="A19"/>
    </sheetView>
  </sheetViews>
  <sheetFormatPr defaultRowHeight="14.4" x14ac:dyDescent="0.3"/>
  <cols>
    <col min="1" max="1" width="10.44140625" style="7" bestFit="1" customWidth="1"/>
    <col min="2" max="2" width="14.33203125" style="7" bestFit="1" customWidth="1"/>
    <col min="3" max="3" width="16" style="7" bestFit="1" customWidth="1"/>
    <col min="4" max="4" width="15.6640625" style="7" bestFit="1" customWidth="1"/>
    <col min="5" max="5" width="13.44140625" style="7" customWidth="1"/>
    <col min="6" max="6" width="11.77734375" style="7" bestFit="1" customWidth="1"/>
    <col min="7" max="7" width="9.77734375" style="7" bestFit="1" customWidth="1"/>
    <col min="8" max="8" width="8.88671875" style="7"/>
    <col min="9" max="11" width="13.109375" style="7" bestFit="1" customWidth="1"/>
    <col min="12" max="12" width="9.33203125" style="7" bestFit="1" customWidth="1"/>
    <col min="13" max="13" width="14.6640625" style="7" bestFit="1" customWidth="1"/>
    <col min="14" max="14" width="11.6640625" style="7" bestFit="1" customWidth="1"/>
    <col min="15" max="15" width="11.21875" style="7" bestFit="1" customWidth="1"/>
    <col min="16" max="16" width="9.33203125" style="7" bestFit="1" customWidth="1"/>
    <col min="17" max="17" width="12.44140625" style="7" bestFit="1" customWidth="1"/>
    <col min="18" max="23" width="3.21875" style="7" bestFit="1" customWidth="1"/>
  </cols>
  <sheetData>
    <row r="1" spans="1:9" customFormat="1" ht="26.4" customHeight="1" x14ac:dyDescent="0.3">
      <c r="A1" s="15" t="s">
        <v>13</v>
      </c>
      <c r="B1" s="16"/>
      <c r="C1" s="16"/>
      <c r="D1" s="16"/>
      <c r="E1" s="16"/>
      <c r="F1" s="16"/>
      <c r="G1" s="16"/>
      <c r="H1" s="17"/>
    </row>
    <row r="2" spans="1:9" customFormat="1" x14ac:dyDescent="0.3">
      <c r="A2" s="9">
        <v>31</v>
      </c>
      <c r="B2" s="18" t="s">
        <v>45</v>
      </c>
      <c r="C2" s="18"/>
      <c r="D2" s="18"/>
      <c r="E2" s="18"/>
      <c r="F2" s="18"/>
      <c r="G2" s="18"/>
      <c r="H2" s="19"/>
      <c r="I2" t="str">
        <f>_xlfn.TEXTJOIN("|",TRUE,B20:B49)</f>
        <v>john May|peter white|carl nowak|george ramsay|mertl pavel|sarah chen|john May|peter white|carl nowak|george ramsay|mertl pavel|sarah chen|john May|peter white|carl nowak|george ramsay|mertl pavel|sarah chen|john May|peter white|carl nowak|george ramsay|mertl pavel|sarah chen|john May|peter white|carl nowak|george ramsay|mertl pavel|sarah chen</v>
      </c>
    </row>
    <row r="3" spans="1:9" customFormat="1" x14ac:dyDescent="0.3">
      <c r="A3" s="9">
        <v>32</v>
      </c>
      <c r="B3" s="18" t="s">
        <v>46</v>
      </c>
      <c r="C3" s="18"/>
      <c r="D3" s="18"/>
      <c r="E3" s="18"/>
      <c r="F3" s="18"/>
      <c r="G3" s="18"/>
      <c r="H3" s="19"/>
      <c r="I3" t="str">
        <f>_xlfn.TEXTJOIN("-&gt; ",TRUE,F20:F49)</f>
        <v>boston-&gt; new York-&gt; philadelphia-&gt; baltimore-&gt; pittsburgh-&gt; boston-&gt; new York-&gt; philadelphia-&gt; baltimore-&gt; pittsburgh-&gt; boston-&gt; new York-&gt; philadelphia-&gt; baltimore-&gt; pittsburgh-&gt; boston-&gt; new York-&gt; philadelphia-&gt; baltimore-&gt; pittsburgh-&gt; boston-&gt; new York-&gt; philadelphia-&gt; baltimore-&gt; pittsburgh-&gt; boston-&gt; new York-&gt; philadelphia-&gt; baltimore-&gt; pittsburgh</v>
      </c>
    </row>
    <row r="4" spans="1:9" customFormat="1" x14ac:dyDescent="0.3">
      <c r="A4" s="9">
        <v>33</v>
      </c>
      <c r="B4" s="18" t="s">
        <v>47</v>
      </c>
      <c r="C4" s="18"/>
      <c r="D4" s="18"/>
      <c r="E4" s="18"/>
      <c r="F4" s="18"/>
      <c r="G4" s="18"/>
      <c r="H4" s="19"/>
      <c r="I4" t="str">
        <f>_xlfn.TEXTJOIN("; ",TRUE,C20:C49)</f>
        <v>tv; washing machine; refrigerator; microwave; laptop; monitor; tv; washing machine; refrigerator; microwave; laptop; monitor; tv; washing machine; refrigerator; microwave; laptop; monitor; tv; washing machine; refrigerator; microwave; laptop; monitor; tv; washing machine; refrigerator; microwave; laptop; monitor</v>
      </c>
    </row>
    <row r="5" spans="1:9" customFormat="1" x14ac:dyDescent="0.3">
      <c r="A5" s="9">
        <v>34</v>
      </c>
      <c r="B5" s="18" t="s">
        <v>82</v>
      </c>
      <c r="C5" s="18"/>
      <c r="D5" s="18"/>
      <c r="E5" s="18"/>
      <c r="F5" s="18"/>
      <c r="G5" s="18"/>
      <c r="H5" s="19"/>
    </row>
    <row r="6" spans="1:9" customFormat="1" x14ac:dyDescent="0.3">
      <c r="A6" s="9">
        <v>35</v>
      </c>
      <c r="B6" s="18" t="s">
        <v>76</v>
      </c>
      <c r="C6" s="18"/>
      <c r="D6" s="18"/>
      <c r="E6" s="18"/>
      <c r="F6" s="18"/>
      <c r="G6" s="18"/>
      <c r="H6" s="19"/>
    </row>
    <row r="7" spans="1:9" customFormat="1" x14ac:dyDescent="0.3">
      <c r="A7" s="9">
        <v>36</v>
      </c>
      <c r="B7" s="18" t="s">
        <v>77</v>
      </c>
      <c r="C7" s="18"/>
      <c r="D7" s="18"/>
      <c r="E7" s="18"/>
      <c r="F7" s="18"/>
      <c r="G7" s="18"/>
      <c r="H7" s="19"/>
    </row>
    <row r="8" spans="1:9" customFormat="1" x14ac:dyDescent="0.3">
      <c r="A8" s="9">
        <v>37</v>
      </c>
      <c r="B8" s="18" t="s">
        <v>48</v>
      </c>
      <c r="C8" s="18"/>
      <c r="D8" s="18"/>
      <c r="E8" s="18"/>
      <c r="F8" s="18"/>
      <c r="G8" s="18"/>
      <c r="H8" s="19"/>
      <c r="I8" t="str">
        <f>REPLACE("John May",6,3,"Smith")</f>
        <v>John Smith</v>
      </c>
    </row>
    <row r="9" spans="1:9" customFormat="1" x14ac:dyDescent="0.3">
      <c r="A9" s="9">
        <v>38</v>
      </c>
      <c r="B9" s="18" t="s">
        <v>49</v>
      </c>
      <c r="C9" s="18"/>
      <c r="D9" s="18"/>
      <c r="E9" s="18"/>
      <c r="F9" s="18"/>
      <c r="G9" s="18"/>
      <c r="H9" s="19"/>
      <c r="I9" t="str">
        <f>REPLACE("truck 1",1,5,"Vehicle")</f>
        <v>Vehicle 1</v>
      </c>
    </row>
    <row r="10" spans="1:9" customFormat="1" x14ac:dyDescent="0.3">
      <c r="A10" s="9">
        <v>39</v>
      </c>
      <c r="B10" s="18" t="s">
        <v>50</v>
      </c>
      <c r="C10" s="18"/>
      <c r="D10" s="18"/>
      <c r="E10" s="18"/>
      <c r="F10" s="18"/>
      <c r="G10" s="18"/>
      <c r="H10" s="19"/>
    </row>
    <row r="11" spans="1:9" customFormat="1" x14ac:dyDescent="0.3">
      <c r="A11" s="9">
        <v>40</v>
      </c>
      <c r="B11" s="18" t="s">
        <v>51</v>
      </c>
      <c r="C11" s="18"/>
      <c r="D11" s="18"/>
      <c r="E11" s="18"/>
      <c r="F11" s="18"/>
      <c r="G11" s="18"/>
      <c r="H11" s="19"/>
    </row>
    <row r="12" spans="1:9" customFormat="1" x14ac:dyDescent="0.3">
      <c r="A12" s="9">
        <v>41</v>
      </c>
      <c r="B12" s="18" t="s">
        <v>52</v>
      </c>
      <c r="C12" s="18"/>
      <c r="D12" s="18"/>
      <c r="E12" s="18"/>
      <c r="F12" s="18"/>
      <c r="G12" s="18"/>
      <c r="H12" s="19"/>
    </row>
    <row r="13" spans="1:9" customFormat="1" x14ac:dyDescent="0.3">
      <c r="A13" s="9">
        <v>42</v>
      </c>
      <c r="B13" s="18" t="s">
        <v>53</v>
      </c>
      <c r="C13" s="18"/>
      <c r="D13" s="18"/>
      <c r="E13" s="18"/>
      <c r="F13" s="18"/>
      <c r="G13" s="18"/>
      <c r="H13" s="19"/>
    </row>
    <row r="14" spans="1:9" customFormat="1" x14ac:dyDescent="0.3">
      <c r="A14" s="9">
        <v>43</v>
      </c>
      <c r="B14" s="18" t="s">
        <v>54</v>
      </c>
      <c r="C14" s="18"/>
      <c r="D14" s="18"/>
      <c r="E14" s="18"/>
      <c r="F14" s="18"/>
      <c r="G14" s="18"/>
      <c r="H14" s="19"/>
    </row>
    <row r="15" spans="1:9" customFormat="1" x14ac:dyDescent="0.3">
      <c r="A15" s="9">
        <v>44</v>
      </c>
      <c r="B15" s="18" t="s">
        <v>55</v>
      </c>
      <c r="C15" s="18"/>
      <c r="D15" s="18"/>
      <c r="E15" s="18"/>
      <c r="F15" s="18"/>
      <c r="G15" s="18"/>
      <c r="H15" s="19"/>
    </row>
    <row r="16" spans="1:9" customFormat="1" ht="15" thickBot="1" x14ac:dyDescent="0.35">
      <c r="A16" s="10">
        <v>45</v>
      </c>
      <c r="B16" s="20" t="s">
        <v>56</v>
      </c>
      <c r="C16" s="20"/>
      <c r="D16" s="20"/>
      <c r="E16" s="20"/>
      <c r="F16" s="20"/>
      <c r="G16" s="20"/>
      <c r="H16" s="21"/>
    </row>
    <row r="17" spans="1:24" x14ac:dyDescent="0.3"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</row>
    <row r="18" spans="1:24" x14ac:dyDescent="0.3"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</row>
    <row r="19" spans="1:24" s="4" customFormat="1" ht="28.8" customHeight="1" x14ac:dyDescent="0.3">
      <c r="A19" s="8" t="s">
        <v>0</v>
      </c>
      <c r="B19" s="8" t="s">
        <v>14</v>
      </c>
      <c r="C19" s="8" t="s">
        <v>1</v>
      </c>
      <c r="D19" s="8" t="s">
        <v>2</v>
      </c>
      <c r="E19" s="8" t="s">
        <v>3</v>
      </c>
      <c r="F19" s="8" t="s">
        <v>4</v>
      </c>
      <c r="G19" s="3" t="s">
        <v>15</v>
      </c>
      <c r="H19" s="3" t="s">
        <v>16</v>
      </c>
      <c r="I19" s="11">
        <v>31</v>
      </c>
      <c r="J19" s="11">
        <f>I19+1</f>
        <v>32</v>
      </c>
      <c r="K19" s="11">
        <f t="shared" ref="K19:W19" si="0">J19+1</f>
        <v>33</v>
      </c>
      <c r="L19" s="11">
        <f t="shared" si="0"/>
        <v>34</v>
      </c>
      <c r="M19" s="11">
        <f t="shared" si="0"/>
        <v>35</v>
      </c>
      <c r="N19" s="11">
        <f t="shared" si="0"/>
        <v>36</v>
      </c>
      <c r="O19" s="11">
        <f t="shared" si="0"/>
        <v>37</v>
      </c>
      <c r="P19" s="11">
        <f t="shared" si="0"/>
        <v>38</v>
      </c>
      <c r="Q19" s="11">
        <f t="shared" si="0"/>
        <v>39</v>
      </c>
      <c r="R19" s="11">
        <f t="shared" si="0"/>
        <v>40</v>
      </c>
      <c r="S19" s="11">
        <f t="shared" si="0"/>
        <v>41</v>
      </c>
      <c r="T19" s="11">
        <f t="shared" si="0"/>
        <v>42</v>
      </c>
      <c r="U19" s="11">
        <f t="shared" si="0"/>
        <v>43</v>
      </c>
      <c r="V19" s="11">
        <f t="shared" si="0"/>
        <v>44</v>
      </c>
      <c r="W19" s="11">
        <f t="shared" si="0"/>
        <v>45</v>
      </c>
      <c r="X19" s="13"/>
    </row>
    <row r="20" spans="1:24" s="6" customFormat="1" ht="15.6" x14ac:dyDescent="0.3">
      <c r="A20" s="1">
        <v>100001</v>
      </c>
      <c r="B20" s="1" t="s">
        <v>83</v>
      </c>
      <c r="C20" s="1" t="s">
        <v>24</v>
      </c>
      <c r="D20" s="1">
        <v>35</v>
      </c>
      <c r="E20" s="1" t="s">
        <v>9</v>
      </c>
      <c r="F20" s="1" t="s">
        <v>25</v>
      </c>
      <c r="G20" s="5" t="s">
        <v>17</v>
      </c>
      <c r="H20" s="5">
        <v>1750</v>
      </c>
      <c r="I20" s="12" t="s">
        <v>79</v>
      </c>
      <c r="J20" s="12" t="s">
        <v>80</v>
      </c>
      <c r="K20" s="12" t="s">
        <v>81</v>
      </c>
      <c r="L20" s="12" t="str">
        <f>SUBSTITUTE(E20,"truck","Vehicle")</f>
        <v>Vehicle 1</v>
      </c>
      <c r="M20" s="12" t="str">
        <f>SUBSTITUTE(B20," ","-")</f>
        <v>john-May</v>
      </c>
      <c r="N20" s="12" t="str">
        <f>SUBSTITUTE(C20,"washing machine","Washer")</f>
        <v>tv</v>
      </c>
      <c r="O20" s="12" t="str">
        <f>I8</f>
        <v>John Smith</v>
      </c>
      <c r="P20" s="12" t="str">
        <f>I9</f>
        <v>Vehicle 1</v>
      </c>
      <c r="Q20" s="12" t="str">
        <f>REPLACE(F20,1,1,"F")</f>
        <v>Foston</v>
      </c>
      <c r="R20" s="12">
        <f>FIND("May","John May")</f>
        <v>6</v>
      </c>
      <c r="S20" s="12">
        <f>FIND(" ","John May")</f>
        <v>5</v>
      </c>
      <c r="T20" s="12">
        <f>FIND("Philadelphia","Going to Philadelphia")</f>
        <v>10</v>
      </c>
      <c r="U20" s="12">
        <f>SEARCH("may","John May")</f>
        <v>6</v>
      </c>
      <c r="V20" s="12">
        <f>SEARCH("TRUCK","truck 1")</f>
        <v>1</v>
      </c>
      <c r="W20" s="12">
        <f>SEARCH("PHILADELPHIA","philadelphia")</f>
        <v>1</v>
      </c>
    </row>
    <row r="21" spans="1:24" s="6" customFormat="1" ht="15.6" x14ac:dyDescent="0.3">
      <c r="A21" s="1">
        <v>100002</v>
      </c>
      <c r="B21" s="1" t="s">
        <v>26</v>
      </c>
      <c r="C21" s="1" t="s">
        <v>6</v>
      </c>
      <c r="D21" s="1">
        <v>10</v>
      </c>
      <c r="E21" s="1" t="s">
        <v>10</v>
      </c>
      <c r="F21" s="1" t="s">
        <v>27</v>
      </c>
      <c r="G21" s="5" t="s">
        <v>18</v>
      </c>
      <c r="H21" s="5">
        <v>1000</v>
      </c>
      <c r="I21" s="12"/>
      <c r="J21" s="12"/>
      <c r="K21" s="12"/>
      <c r="L21" s="12" t="str">
        <f t="shared" ref="L21:L49" si="1">SUBSTITUTE(E21,"truck","Vehicle")</f>
        <v>Vehicle 2</v>
      </c>
      <c r="M21" s="12" t="str">
        <f t="shared" ref="M21:M49" si="2">SUBSTITUTE(B21," ","-")</f>
        <v>peter-white</v>
      </c>
      <c r="N21" s="12" t="str">
        <f t="shared" ref="N21:N49" si="3">SUBSTITUTE(C21,"washing machine","Washer")</f>
        <v>Washer</v>
      </c>
      <c r="O21" s="12"/>
      <c r="P21" s="12"/>
      <c r="Q21" s="12" t="str">
        <f t="shared" ref="Q21:Q48" si="4">REPLACE(F21,1,1,"F")</f>
        <v>Few York</v>
      </c>
      <c r="R21" s="12"/>
      <c r="S21" s="12"/>
      <c r="T21" s="12"/>
      <c r="U21" s="12"/>
      <c r="V21" s="12"/>
      <c r="W21" s="12"/>
    </row>
    <row r="22" spans="1:24" s="6" customFormat="1" ht="15.6" x14ac:dyDescent="0.3">
      <c r="A22" s="1">
        <v>100003</v>
      </c>
      <c r="B22" s="1" t="s">
        <v>28</v>
      </c>
      <c r="C22" s="1" t="s">
        <v>8</v>
      </c>
      <c r="D22" s="1">
        <v>18</v>
      </c>
      <c r="E22" s="1" t="s">
        <v>7</v>
      </c>
      <c r="F22" s="1" t="s">
        <v>29</v>
      </c>
      <c r="G22" s="5" t="s">
        <v>19</v>
      </c>
      <c r="H22" s="5">
        <v>1350</v>
      </c>
      <c r="I22" s="12"/>
      <c r="J22" s="12"/>
      <c r="K22" s="12"/>
      <c r="L22" s="12" t="str">
        <f t="shared" si="1"/>
        <v>Vehicle 3</v>
      </c>
      <c r="M22" s="12" t="str">
        <f t="shared" si="2"/>
        <v>carl-nowak</v>
      </c>
      <c r="N22" s="12" t="str">
        <f t="shared" si="3"/>
        <v>refrigerator</v>
      </c>
      <c r="O22" s="12"/>
      <c r="P22" s="12"/>
      <c r="Q22" s="12" t="str">
        <f t="shared" si="4"/>
        <v>Fhiladelphia</v>
      </c>
      <c r="R22" s="12"/>
      <c r="S22" s="12"/>
      <c r="T22" s="12"/>
      <c r="U22" s="12"/>
      <c r="V22" s="12"/>
      <c r="W22" s="12"/>
    </row>
    <row r="23" spans="1:24" s="6" customFormat="1" ht="15.6" x14ac:dyDescent="0.3">
      <c r="A23" s="1">
        <v>100004</v>
      </c>
      <c r="B23" s="1" t="s">
        <v>30</v>
      </c>
      <c r="C23" s="1" t="s">
        <v>11</v>
      </c>
      <c r="D23" s="1">
        <v>15</v>
      </c>
      <c r="E23" s="1" t="s">
        <v>5</v>
      </c>
      <c r="F23" s="1" t="s">
        <v>31</v>
      </c>
      <c r="G23" s="5"/>
      <c r="H23" s="5">
        <v>750</v>
      </c>
      <c r="I23" s="12"/>
      <c r="J23" s="12"/>
      <c r="K23" s="12"/>
      <c r="L23" s="12" t="str">
        <f t="shared" si="1"/>
        <v>Vehicle 4</v>
      </c>
      <c r="M23" s="12" t="str">
        <f t="shared" si="2"/>
        <v>george-ramsay</v>
      </c>
      <c r="N23" s="12" t="str">
        <f t="shared" si="3"/>
        <v>microwave</v>
      </c>
      <c r="O23" s="12"/>
      <c r="P23" s="12"/>
      <c r="Q23" s="12" t="str">
        <f t="shared" si="4"/>
        <v>Faltimore</v>
      </c>
      <c r="R23" s="12"/>
      <c r="S23" s="12"/>
      <c r="T23" s="12"/>
      <c r="U23" s="12"/>
      <c r="V23" s="12"/>
      <c r="W23" s="12"/>
    </row>
    <row r="24" spans="1:24" s="6" customFormat="1" ht="15.6" x14ac:dyDescent="0.3">
      <c r="A24" s="1">
        <v>100005</v>
      </c>
      <c r="B24" s="1" t="s">
        <v>32</v>
      </c>
      <c r="C24" s="1" t="s">
        <v>20</v>
      </c>
      <c r="D24" s="1">
        <v>35</v>
      </c>
      <c r="E24" s="1" t="s">
        <v>12</v>
      </c>
      <c r="F24" s="1" t="s">
        <v>33</v>
      </c>
      <c r="G24" s="5" t="s">
        <v>17</v>
      </c>
      <c r="H24" s="5">
        <v>5250</v>
      </c>
      <c r="I24" s="12"/>
      <c r="J24" s="12"/>
      <c r="K24" s="12"/>
      <c r="L24" s="12" t="str">
        <f t="shared" si="1"/>
        <v>airplane</v>
      </c>
      <c r="M24" s="12" t="str">
        <f t="shared" si="2"/>
        <v>mertl-pavel</v>
      </c>
      <c r="N24" s="12" t="str">
        <f t="shared" si="3"/>
        <v>laptop</v>
      </c>
      <c r="O24" s="12"/>
      <c r="P24" s="12"/>
      <c r="Q24" s="12" t="str">
        <f t="shared" si="4"/>
        <v>Fittsburgh</v>
      </c>
      <c r="R24" s="12"/>
      <c r="S24" s="12"/>
      <c r="T24" s="12"/>
      <c r="U24" s="12"/>
      <c r="V24" s="12"/>
      <c r="W24" s="12"/>
    </row>
    <row r="25" spans="1:24" s="6" customFormat="1" ht="15.6" x14ac:dyDescent="0.3">
      <c r="A25" s="1">
        <v>100006</v>
      </c>
      <c r="B25" s="1" t="s">
        <v>34</v>
      </c>
      <c r="C25" s="1" t="s">
        <v>21</v>
      </c>
      <c r="D25" s="1">
        <v>12</v>
      </c>
      <c r="E25" s="1" t="s">
        <v>22</v>
      </c>
      <c r="F25" s="1" t="s">
        <v>25</v>
      </c>
      <c r="G25" s="5" t="s">
        <v>17</v>
      </c>
      <c r="H25" s="5">
        <v>1800</v>
      </c>
      <c r="I25" s="12"/>
      <c r="J25" s="12"/>
      <c r="K25" s="12"/>
      <c r="L25" s="12" t="str">
        <f t="shared" si="1"/>
        <v>van</v>
      </c>
      <c r="M25" s="12" t="str">
        <f t="shared" si="2"/>
        <v>sarah-chen</v>
      </c>
      <c r="N25" s="12" t="str">
        <f t="shared" si="3"/>
        <v>monitor</v>
      </c>
      <c r="O25" s="12"/>
      <c r="P25" s="12"/>
      <c r="Q25" s="12" t="str">
        <f t="shared" si="4"/>
        <v>Foston</v>
      </c>
      <c r="R25" s="12"/>
      <c r="S25" s="12"/>
      <c r="T25" s="12"/>
      <c r="U25" s="12"/>
      <c r="V25" s="12"/>
      <c r="W25" s="12"/>
    </row>
    <row r="26" spans="1:24" s="6" customFormat="1" ht="15.6" x14ac:dyDescent="0.3">
      <c r="A26" s="1">
        <v>100007</v>
      </c>
      <c r="B26" s="1" t="s">
        <v>83</v>
      </c>
      <c r="C26" s="1" t="s">
        <v>24</v>
      </c>
      <c r="D26" s="1">
        <v>25</v>
      </c>
      <c r="E26" s="1" t="s">
        <v>9</v>
      </c>
      <c r="F26" s="1" t="s">
        <v>27</v>
      </c>
      <c r="G26" s="5" t="s">
        <v>18</v>
      </c>
      <c r="H26" s="5">
        <v>1250</v>
      </c>
      <c r="I26" s="12"/>
      <c r="J26" s="12"/>
      <c r="K26" s="12"/>
      <c r="L26" s="12" t="str">
        <f t="shared" si="1"/>
        <v>Vehicle 1</v>
      </c>
      <c r="M26" s="12" t="str">
        <f t="shared" si="2"/>
        <v>john-May</v>
      </c>
      <c r="N26" s="12" t="str">
        <f t="shared" si="3"/>
        <v>tv</v>
      </c>
      <c r="O26" s="12"/>
      <c r="P26" s="12"/>
      <c r="Q26" s="12" t="str">
        <f t="shared" si="4"/>
        <v>Few York</v>
      </c>
      <c r="R26" s="12"/>
      <c r="S26" s="12"/>
      <c r="T26" s="12"/>
      <c r="U26" s="12"/>
      <c r="V26" s="12"/>
      <c r="W26" s="12"/>
    </row>
    <row r="27" spans="1:24" s="6" customFormat="1" ht="15.6" x14ac:dyDescent="0.3">
      <c r="A27" s="1">
        <v>100008</v>
      </c>
      <c r="B27" s="1" t="s">
        <v>26</v>
      </c>
      <c r="C27" s="1" t="s">
        <v>6</v>
      </c>
      <c r="D27" s="1">
        <v>10</v>
      </c>
      <c r="E27" s="1" t="s">
        <v>10</v>
      </c>
      <c r="F27" s="1" t="s">
        <v>29</v>
      </c>
      <c r="G27" s="5" t="s">
        <v>19</v>
      </c>
      <c r="H27" s="5">
        <v>500</v>
      </c>
      <c r="I27" s="12"/>
      <c r="J27" s="12"/>
      <c r="K27" s="12"/>
      <c r="L27" s="12" t="str">
        <f t="shared" si="1"/>
        <v>Vehicle 2</v>
      </c>
      <c r="M27" s="12" t="str">
        <f t="shared" si="2"/>
        <v>peter-white</v>
      </c>
      <c r="N27" s="12" t="str">
        <f t="shared" si="3"/>
        <v>Washer</v>
      </c>
      <c r="O27" s="12"/>
      <c r="P27" s="12"/>
      <c r="Q27" s="12" t="str">
        <f t="shared" si="4"/>
        <v>Fhiladelphia</v>
      </c>
      <c r="R27" s="12"/>
      <c r="S27" s="12"/>
      <c r="T27" s="12"/>
      <c r="U27" s="12"/>
      <c r="V27" s="12"/>
      <c r="W27" s="12"/>
    </row>
    <row r="28" spans="1:24" s="6" customFormat="1" ht="15.6" x14ac:dyDescent="0.3">
      <c r="A28" s="1">
        <v>100009</v>
      </c>
      <c r="B28" s="1" t="s">
        <v>28</v>
      </c>
      <c r="C28" s="1" t="s">
        <v>8</v>
      </c>
      <c r="D28" s="1">
        <v>18</v>
      </c>
      <c r="E28" s="1" t="s">
        <v>7</v>
      </c>
      <c r="F28" s="1" t="s">
        <v>31</v>
      </c>
      <c r="G28" s="5"/>
      <c r="H28" s="5">
        <v>1350</v>
      </c>
      <c r="I28" s="12"/>
      <c r="J28" s="12"/>
      <c r="K28" s="12"/>
      <c r="L28" s="12" t="str">
        <f t="shared" si="1"/>
        <v>Vehicle 3</v>
      </c>
      <c r="M28" s="12" t="str">
        <f t="shared" si="2"/>
        <v>carl-nowak</v>
      </c>
      <c r="N28" s="12" t="str">
        <f t="shared" si="3"/>
        <v>refrigerator</v>
      </c>
      <c r="O28" s="12"/>
      <c r="P28" s="12"/>
      <c r="Q28" s="12" t="str">
        <f t="shared" si="4"/>
        <v>Faltimore</v>
      </c>
      <c r="R28" s="12"/>
      <c r="S28" s="12"/>
      <c r="T28" s="12"/>
      <c r="U28" s="12"/>
      <c r="V28" s="12"/>
      <c r="W28" s="12"/>
    </row>
    <row r="29" spans="1:24" s="6" customFormat="1" ht="15.6" x14ac:dyDescent="0.3">
      <c r="A29" s="1">
        <v>100010</v>
      </c>
      <c r="B29" s="1" t="s">
        <v>30</v>
      </c>
      <c r="C29" s="1" t="s">
        <v>11</v>
      </c>
      <c r="D29" s="1">
        <v>30</v>
      </c>
      <c r="E29" s="1" t="s">
        <v>5</v>
      </c>
      <c r="F29" s="1" t="s">
        <v>33</v>
      </c>
      <c r="G29" s="5" t="s">
        <v>17</v>
      </c>
      <c r="H29" s="5">
        <v>4500</v>
      </c>
      <c r="I29" s="12"/>
      <c r="J29" s="12"/>
      <c r="K29" s="12"/>
      <c r="L29" s="12" t="str">
        <f t="shared" si="1"/>
        <v>Vehicle 4</v>
      </c>
      <c r="M29" s="12" t="str">
        <f t="shared" si="2"/>
        <v>george-ramsay</v>
      </c>
      <c r="N29" s="12" t="str">
        <f t="shared" si="3"/>
        <v>microwave</v>
      </c>
      <c r="O29" s="12"/>
      <c r="P29" s="12"/>
      <c r="Q29" s="12" t="str">
        <f t="shared" si="4"/>
        <v>Fittsburgh</v>
      </c>
      <c r="R29" s="12"/>
      <c r="S29" s="12"/>
      <c r="T29" s="12"/>
      <c r="U29" s="12"/>
      <c r="V29" s="12"/>
      <c r="W29" s="12"/>
    </row>
    <row r="30" spans="1:24" s="6" customFormat="1" ht="15.6" x14ac:dyDescent="0.3">
      <c r="A30" s="1">
        <v>100011</v>
      </c>
      <c r="B30" s="1" t="s">
        <v>32</v>
      </c>
      <c r="C30" s="1" t="s">
        <v>20</v>
      </c>
      <c r="D30" s="1">
        <v>10</v>
      </c>
      <c r="E30" s="1" t="s">
        <v>12</v>
      </c>
      <c r="F30" s="1" t="s">
        <v>25</v>
      </c>
      <c r="G30" s="5" t="s">
        <v>17</v>
      </c>
      <c r="H30" s="5">
        <v>1500</v>
      </c>
      <c r="I30" s="12"/>
      <c r="J30" s="12"/>
      <c r="K30" s="12"/>
      <c r="L30" s="12" t="str">
        <f t="shared" si="1"/>
        <v>airplane</v>
      </c>
      <c r="M30" s="12" t="str">
        <f t="shared" si="2"/>
        <v>mertl-pavel</v>
      </c>
      <c r="N30" s="12" t="str">
        <f t="shared" si="3"/>
        <v>laptop</v>
      </c>
      <c r="O30" s="12"/>
      <c r="P30" s="12"/>
      <c r="Q30" s="12" t="str">
        <f t="shared" si="4"/>
        <v>Foston</v>
      </c>
      <c r="R30" s="12"/>
      <c r="S30" s="12"/>
      <c r="T30" s="12"/>
      <c r="U30" s="12"/>
      <c r="V30" s="12"/>
      <c r="W30" s="12"/>
    </row>
    <row r="31" spans="1:24" s="6" customFormat="1" ht="15.6" x14ac:dyDescent="0.3">
      <c r="A31" s="1">
        <v>100012</v>
      </c>
      <c r="B31" s="1" t="s">
        <v>34</v>
      </c>
      <c r="C31" s="1" t="s">
        <v>21</v>
      </c>
      <c r="D31" s="1">
        <v>18</v>
      </c>
      <c r="E31" s="1" t="s">
        <v>22</v>
      </c>
      <c r="F31" s="1" t="s">
        <v>27</v>
      </c>
      <c r="G31" s="5" t="s">
        <v>18</v>
      </c>
      <c r="H31" s="5">
        <v>2700</v>
      </c>
      <c r="I31" s="12"/>
      <c r="J31" s="12"/>
      <c r="K31" s="12"/>
      <c r="L31" s="12" t="str">
        <f t="shared" si="1"/>
        <v>van</v>
      </c>
      <c r="M31" s="12" t="str">
        <f t="shared" si="2"/>
        <v>sarah-chen</v>
      </c>
      <c r="N31" s="12" t="str">
        <f t="shared" si="3"/>
        <v>monitor</v>
      </c>
      <c r="O31" s="12"/>
      <c r="P31" s="12"/>
      <c r="Q31" s="12" t="str">
        <f t="shared" si="4"/>
        <v>Few York</v>
      </c>
      <c r="R31" s="12"/>
      <c r="S31" s="12"/>
      <c r="T31" s="12"/>
      <c r="U31" s="12"/>
      <c r="V31" s="12"/>
      <c r="W31" s="12"/>
    </row>
    <row r="32" spans="1:24" s="6" customFormat="1" ht="15.6" x14ac:dyDescent="0.3">
      <c r="A32" s="1">
        <v>100013</v>
      </c>
      <c r="B32" s="1" t="s">
        <v>83</v>
      </c>
      <c r="C32" s="1" t="s">
        <v>24</v>
      </c>
      <c r="D32" s="1">
        <v>25</v>
      </c>
      <c r="E32" s="2" t="s">
        <v>9</v>
      </c>
      <c r="F32" s="1" t="s">
        <v>29</v>
      </c>
      <c r="G32" s="5" t="s">
        <v>19</v>
      </c>
      <c r="H32" s="5">
        <v>1875</v>
      </c>
      <c r="I32" s="12"/>
      <c r="J32" s="12"/>
      <c r="K32" s="12"/>
      <c r="L32" s="12" t="str">
        <f t="shared" si="1"/>
        <v>Vehicle 1</v>
      </c>
      <c r="M32" s="12" t="str">
        <f t="shared" si="2"/>
        <v>john-May</v>
      </c>
      <c r="N32" s="12" t="str">
        <f t="shared" si="3"/>
        <v>tv</v>
      </c>
      <c r="O32" s="12"/>
      <c r="P32" s="12"/>
      <c r="Q32" s="12" t="str">
        <f t="shared" si="4"/>
        <v>Fhiladelphia</v>
      </c>
      <c r="R32" s="12"/>
      <c r="S32" s="12"/>
      <c r="T32" s="12"/>
      <c r="U32" s="12"/>
      <c r="V32" s="12"/>
      <c r="W32" s="12"/>
    </row>
    <row r="33" spans="1:23" s="6" customFormat="1" ht="15.6" x14ac:dyDescent="0.3">
      <c r="A33" s="1">
        <v>100014</v>
      </c>
      <c r="B33" s="1" t="s">
        <v>26</v>
      </c>
      <c r="C33" s="1" t="s">
        <v>6</v>
      </c>
      <c r="D33" s="1">
        <v>28</v>
      </c>
      <c r="E33" s="1" t="s">
        <v>10</v>
      </c>
      <c r="F33" s="1" t="s">
        <v>31</v>
      </c>
      <c r="G33" s="5"/>
      <c r="H33" s="5">
        <v>4200</v>
      </c>
      <c r="I33" s="12"/>
      <c r="J33" s="12"/>
      <c r="K33" s="12"/>
      <c r="L33" s="12" t="str">
        <f t="shared" si="1"/>
        <v>Vehicle 2</v>
      </c>
      <c r="M33" s="12" t="str">
        <f t="shared" si="2"/>
        <v>peter-white</v>
      </c>
      <c r="N33" s="12" t="str">
        <f t="shared" si="3"/>
        <v>Washer</v>
      </c>
      <c r="O33" s="12"/>
      <c r="P33" s="12"/>
      <c r="Q33" s="12" t="str">
        <f t="shared" si="4"/>
        <v>Faltimore</v>
      </c>
      <c r="R33" s="12"/>
      <c r="S33" s="12"/>
      <c r="T33" s="12"/>
      <c r="U33" s="12"/>
      <c r="V33" s="12"/>
      <c r="W33" s="12"/>
    </row>
    <row r="34" spans="1:23" s="6" customFormat="1" ht="15.6" x14ac:dyDescent="0.3">
      <c r="A34" s="1">
        <v>100015</v>
      </c>
      <c r="B34" s="1" t="s">
        <v>28</v>
      </c>
      <c r="C34" s="1" t="s">
        <v>8</v>
      </c>
      <c r="D34" s="1">
        <v>20</v>
      </c>
      <c r="E34" s="1" t="s">
        <v>7</v>
      </c>
      <c r="F34" s="1" t="s">
        <v>33</v>
      </c>
      <c r="G34" s="5" t="s">
        <v>17</v>
      </c>
      <c r="H34" s="5">
        <v>1000</v>
      </c>
      <c r="I34" s="12"/>
      <c r="J34" s="12"/>
      <c r="K34" s="12"/>
      <c r="L34" s="12" t="str">
        <f t="shared" si="1"/>
        <v>Vehicle 3</v>
      </c>
      <c r="M34" s="12" t="str">
        <f t="shared" si="2"/>
        <v>carl-nowak</v>
      </c>
      <c r="N34" s="12" t="str">
        <f t="shared" si="3"/>
        <v>refrigerator</v>
      </c>
      <c r="O34" s="12"/>
      <c r="P34" s="12"/>
      <c r="Q34" s="12" t="str">
        <f t="shared" si="4"/>
        <v>Fittsburgh</v>
      </c>
      <c r="R34" s="12"/>
      <c r="S34" s="12"/>
      <c r="T34" s="12"/>
      <c r="U34" s="12"/>
      <c r="V34" s="12"/>
      <c r="W34" s="12"/>
    </row>
    <row r="35" spans="1:23" s="6" customFormat="1" ht="15.6" x14ac:dyDescent="0.3">
      <c r="A35" s="1">
        <v>100016</v>
      </c>
      <c r="B35" s="1" t="s">
        <v>30</v>
      </c>
      <c r="C35" s="1" t="s">
        <v>11</v>
      </c>
      <c r="D35" s="1">
        <v>15</v>
      </c>
      <c r="E35" s="1" t="s">
        <v>5</v>
      </c>
      <c r="F35" s="1" t="s">
        <v>25</v>
      </c>
      <c r="G35" s="5" t="s">
        <v>17</v>
      </c>
      <c r="H35" s="5">
        <v>1875</v>
      </c>
      <c r="I35" s="12"/>
      <c r="J35" s="12"/>
      <c r="K35" s="12"/>
      <c r="L35" s="12" t="str">
        <f t="shared" si="1"/>
        <v>Vehicle 4</v>
      </c>
      <c r="M35" s="12" t="str">
        <f t="shared" si="2"/>
        <v>george-ramsay</v>
      </c>
      <c r="N35" s="12" t="str">
        <f t="shared" si="3"/>
        <v>microwave</v>
      </c>
      <c r="O35" s="12"/>
      <c r="P35" s="12"/>
      <c r="Q35" s="12" t="str">
        <f t="shared" si="4"/>
        <v>Foston</v>
      </c>
      <c r="R35" s="12"/>
      <c r="S35" s="12"/>
      <c r="T35" s="12"/>
      <c r="U35" s="12"/>
      <c r="V35" s="12"/>
      <c r="W35" s="12"/>
    </row>
    <row r="36" spans="1:23" s="6" customFormat="1" ht="15.6" x14ac:dyDescent="0.3">
      <c r="A36" s="1">
        <v>100017</v>
      </c>
      <c r="B36" s="1" t="s">
        <v>32</v>
      </c>
      <c r="C36" s="1" t="s">
        <v>20</v>
      </c>
      <c r="D36" s="1">
        <v>22</v>
      </c>
      <c r="E36" s="1" t="s">
        <v>12</v>
      </c>
      <c r="F36" s="1" t="s">
        <v>27</v>
      </c>
      <c r="G36" s="5" t="s">
        <v>18</v>
      </c>
      <c r="H36" s="5">
        <v>2200</v>
      </c>
      <c r="I36" s="12"/>
      <c r="J36" s="12"/>
      <c r="K36" s="12"/>
      <c r="L36" s="12" t="str">
        <f t="shared" si="1"/>
        <v>airplane</v>
      </c>
      <c r="M36" s="12" t="str">
        <f t="shared" si="2"/>
        <v>mertl-pavel</v>
      </c>
      <c r="N36" s="12" t="str">
        <f t="shared" si="3"/>
        <v>laptop</v>
      </c>
      <c r="O36" s="12"/>
      <c r="P36" s="12"/>
      <c r="Q36" s="12" t="str">
        <f t="shared" si="4"/>
        <v>Few York</v>
      </c>
      <c r="R36" s="12"/>
      <c r="S36" s="12"/>
      <c r="T36" s="12"/>
      <c r="U36" s="12"/>
      <c r="V36" s="12"/>
      <c r="W36" s="12"/>
    </row>
    <row r="37" spans="1:23" s="6" customFormat="1" ht="15.6" x14ac:dyDescent="0.3">
      <c r="A37" s="1">
        <v>100018</v>
      </c>
      <c r="B37" s="1" t="s">
        <v>34</v>
      </c>
      <c r="C37" s="1" t="s">
        <v>21</v>
      </c>
      <c r="D37" s="1">
        <v>15</v>
      </c>
      <c r="E37" s="1" t="s">
        <v>22</v>
      </c>
      <c r="F37" s="1" t="s">
        <v>29</v>
      </c>
      <c r="G37" s="5" t="s">
        <v>19</v>
      </c>
      <c r="H37" s="5">
        <v>1125</v>
      </c>
      <c r="I37" s="12"/>
      <c r="J37" s="12"/>
      <c r="K37" s="12"/>
      <c r="L37" s="12" t="str">
        <f t="shared" si="1"/>
        <v>van</v>
      </c>
      <c r="M37" s="12" t="str">
        <f t="shared" si="2"/>
        <v>sarah-chen</v>
      </c>
      <c r="N37" s="12" t="str">
        <f t="shared" si="3"/>
        <v>monitor</v>
      </c>
      <c r="O37" s="12"/>
      <c r="P37" s="12"/>
      <c r="Q37" s="12" t="str">
        <f t="shared" si="4"/>
        <v>Fhiladelphia</v>
      </c>
      <c r="R37" s="12"/>
      <c r="S37" s="12"/>
      <c r="T37" s="12"/>
      <c r="U37" s="12"/>
      <c r="V37" s="12"/>
      <c r="W37" s="12"/>
    </row>
    <row r="38" spans="1:23" s="6" customFormat="1" ht="15.6" x14ac:dyDescent="0.3">
      <c r="A38" s="1">
        <v>100019</v>
      </c>
      <c r="B38" s="1" t="s">
        <v>83</v>
      </c>
      <c r="C38" s="1" t="s">
        <v>24</v>
      </c>
      <c r="D38" s="1">
        <v>22</v>
      </c>
      <c r="E38" s="1" t="s">
        <v>9</v>
      </c>
      <c r="F38" s="1" t="s">
        <v>31</v>
      </c>
      <c r="G38" s="5"/>
      <c r="H38" s="5">
        <v>1100</v>
      </c>
      <c r="I38" s="12"/>
      <c r="J38" s="12"/>
      <c r="K38" s="12"/>
      <c r="L38" s="12" t="str">
        <f t="shared" si="1"/>
        <v>Vehicle 1</v>
      </c>
      <c r="M38" s="12" t="str">
        <f t="shared" si="2"/>
        <v>john-May</v>
      </c>
      <c r="N38" s="12" t="str">
        <f t="shared" si="3"/>
        <v>tv</v>
      </c>
      <c r="O38" s="12"/>
      <c r="P38" s="12"/>
      <c r="Q38" s="12" t="str">
        <f t="shared" si="4"/>
        <v>Faltimore</v>
      </c>
      <c r="R38" s="12"/>
      <c r="S38" s="12"/>
      <c r="T38" s="12"/>
      <c r="U38" s="12"/>
      <c r="V38" s="12"/>
      <c r="W38" s="12"/>
    </row>
    <row r="39" spans="1:23" s="6" customFormat="1" ht="15.6" x14ac:dyDescent="0.3">
      <c r="A39" s="1">
        <v>100020</v>
      </c>
      <c r="B39" s="1" t="s">
        <v>26</v>
      </c>
      <c r="C39" s="1" t="s">
        <v>6</v>
      </c>
      <c r="D39" s="1">
        <v>12</v>
      </c>
      <c r="E39" s="1" t="s">
        <v>10</v>
      </c>
      <c r="F39" s="1" t="s">
        <v>33</v>
      </c>
      <c r="G39" s="5" t="s">
        <v>17</v>
      </c>
      <c r="H39" s="5">
        <v>1500</v>
      </c>
      <c r="I39" s="12"/>
      <c r="J39" s="12"/>
      <c r="K39" s="12"/>
      <c r="L39" s="12" t="str">
        <f t="shared" si="1"/>
        <v>Vehicle 2</v>
      </c>
      <c r="M39" s="12" t="str">
        <f t="shared" si="2"/>
        <v>peter-white</v>
      </c>
      <c r="N39" s="12" t="str">
        <f t="shared" si="3"/>
        <v>Washer</v>
      </c>
      <c r="O39" s="12"/>
      <c r="P39" s="12"/>
      <c r="Q39" s="12" t="str">
        <f t="shared" si="4"/>
        <v>Fittsburgh</v>
      </c>
      <c r="R39" s="12"/>
      <c r="S39" s="12"/>
      <c r="T39" s="12"/>
      <c r="U39" s="12"/>
      <c r="V39" s="12"/>
      <c r="W39" s="12"/>
    </row>
    <row r="40" spans="1:23" s="6" customFormat="1" ht="15.6" x14ac:dyDescent="0.3">
      <c r="A40" s="1">
        <v>100021</v>
      </c>
      <c r="B40" s="1" t="s">
        <v>28</v>
      </c>
      <c r="C40" s="1" t="s">
        <v>8</v>
      </c>
      <c r="D40" s="1">
        <v>12</v>
      </c>
      <c r="E40" s="1" t="s">
        <v>7</v>
      </c>
      <c r="F40" s="1" t="s">
        <v>25</v>
      </c>
      <c r="G40" s="5" t="s">
        <v>17</v>
      </c>
      <c r="H40" s="5">
        <v>1200</v>
      </c>
      <c r="I40" s="12"/>
      <c r="J40" s="12"/>
      <c r="K40" s="12"/>
      <c r="L40" s="12" t="str">
        <f t="shared" si="1"/>
        <v>Vehicle 3</v>
      </c>
      <c r="M40" s="12" t="str">
        <f t="shared" si="2"/>
        <v>carl-nowak</v>
      </c>
      <c r="N40" s="12" t="str">
        <f t="shared" si="3"/>
        <v>refrigerator</v>
      </c>
      <c r="O40" s="12"/>
      <c r="P40" s="12"/>
      <c r="Q40" s="12" t="str">
        <f t="shared" si="4"/>
        <v>Foston</v>
      </c>
      <c r="R40" s="12"/>
      <c r="S40" s="12"/>
      <c r="T40" s="12"/>
      <c r="U40" s="12"/>
      <c r="V40" s="12"/>
      <c r="W40" s="12"/>
    </row>
    <row r="41" spans="1:23" s="6" customFormat="1" ht="15.6" x14ac:dyDescent="0.3">
      <c r="A41" s="1">
        <v>100022</v>
      </c>
      <c r="B41" s="1" t="s">
        <v>30</v>
      </c>
      <c r="C41" s="1" t="s">
        <v>11</v>
      </c>
      <c r="D41" s="1">
        <v>22</v>
      </c>
      <c r="E41" s="1" t="s">
        <v>5</v>
      </c>
      <c r="F41" s="1" t="s">
        <v>27</v>
      </c>
      <c r="G41" s="5" t="s">
        <v>18</v>
      </c>
      <c r="H41" s="5">
        <v>3300</v>
      </c>
      <c r="I41" s="12"/>
      <c r="J41" s="12"/>
      <c r="K41" s="12"/>
      <c r="L41" s="12" t="str">
        <f t="shared" si="1"/>
        <v>Vehicle 4</v>
      </c>
      <c r="M41" s="12" t="str">
        <f t="shared" si="2"/>
        <v>george-ramsay</v>
      </c>
      <c r="N41" s="12" t="str">
        <f t="shared" si="3"/>
        <v>microwave</v>
      </c>
      <c r="O41" s="12"/>
      <c r="P41" s="12"/>
      <c r="Q41" s="12" t="str">
        <f t="shared" si="4"/>
        <v>Few York</v>
      </c>
      <c r="R41" s="12"/>
      <c r="S41" s="12"/>
      <c r="T41" s="12"/>
      <c r="U41" s="12"/>
      <c r="V41" s="12"/>
      <c r="W41" s="12"/>
    </row>
    <row r="42" spans="1:23" s="6" customFormat="1" ht="15.6" x14ac:dyDescent="0.3">
      <c r="A42" s="1">
        <v>100023</v>
      </c>
      <c r="B42" s="1" t="s">
        <v>32</v>
      </c>
      <c r="C42" s="1" t="s">
        <v>20</v>
      </c>
      <c r="D42" s="1">
        <v>20</v>
      </c>
      <c r="E42" s="1" t="s">
        <v>12</v>
      </c>
      <c r="F42" s="1" t="s">
        <v>29</v>
      </c>
      <c r="G42" s="5" t="s">
        <v>19</v>
      </c>
      <c r="H42" s="5">
        <v>1000</v>
      </c>
      <c r="I42" s="12"/>
      <c r="J42" s="12"/>
      <c r="K42" s="12"/>
      <c r="L42" s="12" t="str">
        <f t="shared" si="1"/>
        <v>airplane</v>
      </c>
      <c r="M42" s="12" t="str">
        <f t="shared" si="2"/>
        <v>mertl-pavel</v>
      </c>
      <c r="N42" s="12" t="str">
        <f t="shared" si="3"/>
        <v>laptop</v>
      </c>
      <c r="O42" s="12"/>
      <c r="P42" s="12"/>
      <c r="Q42" s="12" t="str">
        <f t="shared" si="4"/>
        <v>Fhiladelphia</v>
      </c>
      <c r="R42" s="12"/>
      <c r="S42" s="12"/>
      <c r="T42" s="12"/>
      <c r="U42" s="12"/>
      <c r="V42" s="12"/>
      <c r="W42" s="12"/>
    </row>
    <row r="43" spans="1:23" s="6" customFormat="1" ht="15.6" x14ac:dyDescent="0.3">
      <c r="A43" s="1">
        <v>100024</v>
      </c>
      <c r="B43" s="1" t="s">
        <v>34</v>
      </c>
      <c r="C43" s="1" t="s">
        <v>21</v>
      </c>
      <c r="D43" s="1">
        <v>40</v>
      </c>
      <c r="E43" s="1" t="s">
        <v>22</v>
      </c>
      <c r="F43" s="1" t="s">
        <v>31</v>
      </c>
      <c r="G43" s="5"/>
      <c r="H43" s="5">
        <v>5000</v>
      </c>
      <c r="I43" s="12"/>
      <c r="J43" s="12"/>
      <c r="K43" s="12"/>
      <c r="L43" s="12" t="str">
        <f t="shared" si="1"/>
        <v>van</v>
      </c>
      <c r="M43" s="12" t="str">
        <f t="shared" si="2"/>
        <v>sarah-chen</v>
      </c>
      <c r="N43" s="12" t="str">
        <f t="shared" si="3"/>
        <v>monitor</v>
      </c>
      <c r="O43" s="12"/>
      <c r="P43" s="12"/>
      <c r="Q43" s="12" t="str">
        <f t="shared" si="4"/>
        <v>Faltimore</v>
      </c>
      <c r="R43" s="12"/>
      <c r="S43" s="12"/>
      <c r="T43" s="12"/>
      <c r="U43" s="12"/>
      <c r="V43" s="12"/>
      <c r="W43" s="12"/>
    </row>
    <row r="44" spans="1:23" ht="15.6" x14ac:dyDescent="0.3">
      <c r="A44" s="1">
        <v>100025</v>
      </c>
      <c r="B44" s="1" t="s">
        <v>83</v>
      </c>
      <c r="C44" s="1" t="s">
        <v>24</v>
      </c>
      <c r="D44" s="1">
        <v>30</v>
      </c>
      <c r="E44" s="1" t="s">
        <v>9</v>
      </c>
      <c r="F44" s="1" t="s">
        <v>33</v>
      </c>
      <c r="G44" s="1" t="s">
        <v>17</v>
      </c>
      <c r="H44" s="1">
        <v>1500</v>
      </c>
      <c r="K44" s="12"/>
      <c r="L44" s="12" t="str">
        <f t="shared" si="1"/>
        <v>Vehicle 1</v>
      </c>
      <c r="M44" s="12" t="str">
        <f t="shared" si="2"/>
        <v>john-May</v>
      </c>
      <c r="N44" s="12" t="str">
        <f t="shared" si="3"/>
        <v>tv</v>
      </c>
      <c r="Q44" s="12" t="str">
        <f t="shared" si="4"/>
        <v>Fittsburgh</v>
      </c>
      <c r="R44" s="12"/>
    </row>
    <row r="45" spans="1:23" ht="15.6" x14ac:dyDescent="0.3">
      <c r="A45" s="1">
        <v>100026</v>
      </c>
      <c r="B45" s="1" t="s">
        <v>26</v>
      </c>
      <c r="C45" s="1" t="s">
        <v>6</v>
      </c>
      <c r="D45" s="1">
        <v>25</v>
      </c>
      <c r="E45" s="1" t="s">
        <v>10</v>
      </c>
      <c r="F45" s="1" t="s">
        <v>25</v>
      </c>
      <c r="G45" s="1" t="s">
        <v>17</v>
      </c>
      <c r="H45" s="1">
        <v>1250</v>
      </c>
      <c r="K45" s="12"/>
      <c r="L45" s="12" t="str">
        <f t="shared" si="1"/>
        <v>Vehicle 2</v>
      </c>
      <c r="M45" s="12" t="str">
        <f t="shared" si="2"/>
        <v>peter-white</v>
      </c>
      <c r="N45" s="12" t="str">
        <f t="shared" si="3"/>
        <v>Washer</v>
      </c>
      <c r="Q45" s="12" t="str">
        <f t="shared" si="4"/>
        <v>Foston</v>
      </c>
      <c r="R45" s="12"/>
    </row>
    <row r="46" spans="1:23" ht="15.6" x14ac:dyDescent="0.3">
      <c r="A46" s="1">
        <v>100027</v>
      </c>
      <c r="B46" s="1" t="s">
        <v>28</v>
      </c>
      <c r="C46" s="1" t="s">
        <v>8</v>
      </c>
      <c r="D46" s="1">
        <v>30</v>
      </c>
      <c r="E46" s="1" t="s">
        <v>7</v>
      </c>
      <c r="F46" s="1" t="s">
        <v>27</v>
      </c>
      <c r="G46" s="1" t="s">
        <v>18</v>
      </c>
      <c r="H46" s="1">
        <v>3000</v>
      </c>
      <c r="K46" s="12"/>
      <c r="L46" s="12" t="str">
        <f t="shared" si="1"/>
        <v>Vehicle 3</v>
      </c>
      <c r="M46" s="12" t="str">
        <f t="shared" si="2"/>
        <v>carl-nowak</v>
      </c>
      <c r="N46" s="12" t="str">
        <f t="shared" si="3"/>
        <v>refrigerator</v>
      </c>
      <c r="Q46" s="12" t="str">
        <f t="shared" si="4"/>
        <v>Few York</v>
      </c>
      <c r="R46" s="12"/>
    </row>
    <row r="47" spans="1:23" ht="15.6" x14ac:dyDescent="0.3">
      <c r="A47" s="1">
        <v>100028</v>
      </c>
      <c r="B47" s="1" t="s">
        <v>30</v>
      </c>
      <c r="C47" s="1" t="s">
        <v>11</v>
      </c>
      <c r="D47" s="1">
        <v>35</v>
      </c>
      <c r="E47" s="1" t="s">
        <v>5</v>
      </c>
      <c r="F47" s="1" t="s">
        <v>29</v>
      </c>
      <c r="G47" s="1" t="s">
        <v>19</v>
      </c>
      <c r="H47" s="1">
        <v>5250</v>
      </c>
      <c r="K47" s="12"/>
      <c r="L47" s="12" t="str">
        <f t="shared" si="1"/>
        <v>Vehicle 4</v>
      </c>
      <c r="M47" s="12" t="str">
        <f t="shared" si="2"/>
        <v>george-ramsay</v>
      </c>
      <c r="N47" s="12" t="str">
        <f t="shared" si="3"/>
        <v>microwave</v>
      </c>
      <c r="Q47" s="12" t="str">
        <f t="shared" si="4"/>
        <v>Fhiladelphia</v>
      </c>
      <c r="R47" s="12"/>
    </row>
    <row r="48" spans="1:23" ht="15.6" x14ac:dyDescent="0.3">
      <c r="A48" s="1">
        <v>100029</v>
      </c>
      <c r="B48" s="1" t="s">
        <v>32</v>
      </c>
      <c r="C48" s="1" t="s">
        <v>20</v>
      </c>
      <c r="D48" s="1">
        <v>22</v>
      </c>
      <c r="E48" s="1" t="s">
        <v>12</v>
      </c>
      <c r="F48" s="1" t="s">
        <v>31</v>
      </c>
      <c r="G48" s="1"/>
      <c r="H48" s="1">
        <v>3300</v>
      </c>
      <c r="K48" s="12"/>
      <c r="L48" s="12" t="str">
        <f t="shared" si="1"/>
        <v>airplane</v>
      </c>
      <c r="M48" s="12" t="str">
        <f t="shared" si="2"/>
        <v>mertl-pavel</v>
      </c>
      <c r="N48" s="12" t="str">
        <f t="shared" si="3"/>
        <v>laptop</v>
      </c>
      <c r="Q48" s="12" t="str">
        <f t="shared" si="4"/>
        <v>Faltimore</v>
      </c>
      <c r="R48" s="12"/>
    </row>
    <row r="49" spans="1:14" ht="15.6" x14ac:dyDescent="0.3">
      <c r="A49" s="1">
        <v>100030</v>
      </c>
      <c r="B49" s="1" t="s">
        <v>34</v>
      </c>
      <c r="C49" s="1" t="s">
        <v>21</v>
      </c>
      <c r="D49" s="1">
        <v>18</v>
      </c>
      <c r="E49" s="1" t="s">
        <v>22</v>
      </c>
      <c r="F49" s="1" t="s">
        <v>33</v>
      </c>
      <c r="G49" s="1" t="s">
        <v>17</v>
      </c>
      <c r="H49" s="1">
        <v>900</v>
      </c>
      <c r="K49" s="12"/>
      <c r="L49" s="12" t="str">
        <f t="shared" si="1"/>
        <v>van</v>
      </c>
      <c r="M49" s="12" t="str">
        <f t="shared" si="2"/>
        <v>sarah-chen</v>
      </c>
      <c r="N49" s="12" t="str">
        <f t="shared" si="3"/>
        <v>monitor</v>
      </c>
    </row>
  </sheetData>
  <mergeCells count="16">
    <mergeCell ref="B6:H6"/>
    <mergeCell ref="A1:H1"/>
    <mergeCell ref="B2:H2"/>
    <mergeCell ref="B3:H3"/>
    <mergeCell ref="B4:H4"/>
    <mergeCell ref="B5:H5"/>
    <mergeCell ref="B13:H13"/>
    <mergeCell ref="B14:H14"/>
    <mergeCell ref="B15:H15"/>
    <mergeCell ref="B16:H16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E1</vt:lpstr>
      <vt:lpstr>E2</vt:lpstr>
      <vt:lpstr>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2025-11-25T18:29:41Z</dcterms:modified>
</cp:coreProperties>
</file>